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workbookProtection workbookPassword="C6AA" lockStructure="1"/>
  <bookViews>
    <workbookView xWindow="0" yWindow="0" windowWidth="19320" windowHeight="7755" activeTab="4"/>
  </bookViews>
  <sheets>
    <sheet name="AB25" sheetId="3" r:id="rId1"/>
    <sheet name="AD25" sheetId="2" r:id="rId2"/>
    <sheet name="A001" sheetId="4" r:id="rId3"/>
    <sheet name="A022" sheetId="5" r:id="rId4"/>
    <sheet name="AD00 " sheetId="13" r:id="rId5"/>
    <sheet name="A049" sheetId="7" r:id="rId6"/>
    <sheet name="A028" sheetId="8" r:id="rId7"/>
    <sheet name="AC56" sheetId="10" r:id="rId8"/>
    <sheet name="A030" sheetId="11" r:id="rId9"/>
    <sheet name="A060" sheetId="14" r:id="rId10"/>
    <sheet name="AG56" sheetId="15" r:id="rId11"/>
  </sheets>
  <definedNames>
    <definedName name="_xlnm._FilterDatabase" localSheetId="3" hidden="1">'A022'!$B$3:$L$18</definedName>
  </definedNames>
  <calcPr calcId="145621"/>
</workbook>
</file>

<file path=xl/calcChain.xml><?xml version="1.0" encoding="utf-8"?>
<calcChain xmlns="http://schemas.openxmlformats.org/spreadsheetml/2006/main">
  <c r="K10" i="11" l="1"/>
  <c r="L10" i="11" s="1"/>
  <c r="K4" i="11" l="1"/>
  <c r="L4" i="11" s="1"/>
  <c r="K6" i="11"/>
  <c r="L6" i="11" s="1"/>
  <c r="K5" i="11"/>
  <c r="L5" i="11" s="1"/>
  <c r="K8" i="11"/>
  <c r="L8" i="11" s="1"/>
  <c r="K9" i="11"/>
  <c r="L9" i="11" s="1"/>
  <c r="K7" i="11"/>
  <c r="L7" i="11" s="1"/>
  <c r="K3" i="11"/>
  <c r="L7" i="13"/>
  <c r="L11" i="13"/>
  <c r="L12" i="13"/>
  <c r="L15" i="13"/>
  <c r="L16" i="13"/>
  <c r="L19" i="13"/>
  <c r="L20" i="13"/>
  <c r="K4" i="13"/>
  <c r="L4" i="13" s="1"/>
  <c r="K5" i="13"/>
  <c r="L5" i="13" s="1"/>
  <c r="K6" i="13"/>
  <c r="L6" i="13" s="1"/>
  <c r="K8" i="13"/>
  <c r="L8" i="13" s="1"/>
  <c r="K7" i="13"/>
  <c r="K9" i="13"/>
  <c r="L9" i="13" s="1"/>
  <c r="K10" i="13"/>
  <c r="L10" i="13" s="1"/>
  <c r="K11" i="13"/>
  <c r="K12" i="13"/>
  <c r="K13" i="13"/>
  <c r="L13" i="13" s="1"/>
  <c r="K14" i="13"/>
  <c r="L14" i="13" s="1"/>
  <c r="K15" i="13"/>
  <c r="K16" i="13"/>
  <c r="K17" i="13"/>
  <c r="L17" i="13" s="1"/>
  <c r="K18" i="13"/>
  <c r="L18" i="13" s="1"/>
  <c r="K19" i="13"/>
  <c r="K20" i="13"/>
  <c r="K3" i="13"/>
  <c r="L3" i="13" s="1"/>
  <c r="K4" i="14"/>
  <c r="L4" i="14" s="1"/>
  <c r="K6" i="14"/>
  <c r="L6" i="14" s="1"/>
  <c r="K7" i="14"/>
  <c r="L7" i="14" s="1"/>
  <c r="K8" i="14"/>
  <c r="L8" i="14" s="1"/>
  <c r="K5" i="14"/>
  <c r="L5" i="14" s="1"/>
  <c r="K3" i="14"/>
  <c r="L3" i="14" s="1"/>
  <c r="L4" i="4"/>
  <c r="L5" i="4"/>
  <c r="L6" i="4"/>
  <c r="L7" i="4"/>
  <c r="K4" i="4"/>
  <c r="K5" i="4"/>
  <c r="K6" i="4"/>
  <c r="K7" i="4"/>
  <c r="L3" i="4"/>
  <c r="K3" i="4"/>
  <c r="L4" i="2"/>
  <c r="M4" i="2" s="1"/>
  <c r="L5" i="2"/>
  <c r="M5" i="2" s="1"/>
  <c r="L3" i="2"/>
  <c r="M3" i="2" s="1"/>
  <c r="L4" i="3" l="1"/>
  <c r="L5" i="3"/>
  <c r="L6" i="3"/>
  <c r="K4" i="3"/>
  <c r="K5" i="3"/>
  <c r="K6" i="3"/>
  <c r="L3" i="3"/>
  <c r="K3" i="3"/>
  <c r="L3" i="11" l="1"/>
  <c r="L4" i="8"/>
  <c r="L5" i="8"/>
  <c r="L6" i="8"/>
  <c r="L7" i="8"/>
  <c r="L8" i="8"/>
  <c r="L10" i="8"/>
  <c r="L11" i="8"/>
  <c r="L12" i="8"/>
  <c r="L13" i="8"/>
  <c r="L9" i="8"/>
  <c r="L3" i="8"/>
  <c r="L4" i="7"/>
  <c r="L5" i="7"/>
  <c r="L3" i="7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3" i="5"/>
  <c r="A10" i="5" l="1"/>
  <c r="A11" i="5" s="1"/>
  <c r="K5" i="10"/>
  <c r="K3" i="10"/>
  <c r="L4" i="10" l="1"/>
  <c r="K4" i="10" s="1"/>
  <c r="A5" i="5" l="1"/>
</calcChain>
</file>

<file path=xl/sharedStrings.xml><?xml version="1.0" encoding="utf-8"?>
<sst xmlns="http://schemas.openxmlformats.org/spreadsheetml/2006/main" count="503" uniqueCount="168">
  <si>
    <t>COGNOME</t>
  </si>
  <si>
    <t>NOME</t>
  </si>
  <si>
    <t>FASCIA</t>
  </si>
  <si>
    <t>TITOLI PROFESSIONALI</t>
  </si>
  <si>
    <t>TITOLI DI SERVIZIO</t>
  </si>
  <si>
    <t>TOTALE</t>
  </si>
  <si>
    <t xml:space="preserve"> SERVIZIO  IN RINASCITA</t>
  </si>
  <si>
    <t>TITOLI SCIENTIFICI</t>
  </si>
  <si>
    <t>TITOLI CULTURALI</t>
  </si>
  <si>
    <t xml:space="preserve">N. POS </t>
  </si>
  <si>
    <t>N. POS</t>
  </si>
  <si>
    <t>MARCHI</t>
  </si>
  <si>
    <t>NATASCIA</t>
  </si>
  <si>
    <t>III</t>
  </si>
  <si>
    <t>FOGAZZA</t>
  </si>
  <si>
    <t>BEATRICE</t>
  </si>
  <si>
    <t>II</t>
  </si>
  <si>
    <t>SI</t>
  </si>
  <si>
    <t xml:space="preserve">  CLASSE  A022 (ITALIANO,STORIA,GEOGRAFIA)</t>
  </si>
  <si>
    <t xml:space="preserve">  CLASSE A049 (SCIENZE MOTORIE)</t>
  </si>
  <si>
    <t>IAGROSSI</t>
  </si>
  <si>
    <t>STEFANIA</t>
  </si>
  <si>
    <t xml:space="preserve">  CLASSE A030 (ED.MUSICALE)</t>
  </si>
  <si>
    <t>CAPPUCCI</t>
  </si>
  <si>
    <t>ANTONELLO PIO</t>
  </si>
  <si>
    <t>NO</t>
  </si>
  <si>
    <t xml:space="preserve">PUNTEGGIO COLLOQUIO GRADIMENTO </t>
  </si>
  <si>
    <t xml:space="preserve">APICE </t>
  </si>
  <si>
    <t>DOMENICO</t>
  </si>
  <si>
    <t>ALLETTO</t>
  </si>
  <si>
    <t>ANDREA</t>
  </si>
  <si>
    <t>BELTRAMI</t>
  </si>
  <si>
    <t>SILVIA VITTORIA</t>
  </si>
  <si>
    <t xml:space="preserve">BERTAZZONI </t>
  </si>
  <si>
    <t>CARLO PAOLO</t>
  </si>
  <si>
    <t>BERTAZZONI</t>
  </si>
  <si>
    <t>PAOLO CARLO</t>
  </si>
  <si>
    <t>BUSEGHIN</t>
  </si>
  <si>
    <t>LIVIA CATERINA</t>
  </si>
  <si>
    <t>PUNTEGGIO COLLOQUIO GRADIMENTO</t>
  </si>
  <si>
    <t xml:space="preserve">CARDINALE </t>
  </si>
  <si>
    <t>ALBERTO</t>
  </si>
  <si>
    <t>CARDINALE</t>
  </si>
  <si>
    <t>CARLI</t>
  </si>
  <si>
    <t>PAOLO</t>
  </si>
  <si>
    <t>CASALBORDINO</t>
  </si>
  <si>
    <t>ELISA</t>
  </si>
  <si>
    <t>CASSINI</t>
  </si>
  <si>
    <t>FRANCESCA</t>
  </si>
  <si>
    <t>CECCHINI</t>
  </si>
  <si>
    <t>BARBARA</t>
  </si>
  <si>
    <t>CUCCIA</t>
  </si>
  <si>
    <t>FRANCESCO</t>
  </si>
  <si>
    <t xml:space="preserve">  CLASSE AC56 (CLARINETTO)</t>
  </si>
  <si>
    <t>CUSMA'</t>
  </si>
  <si>
    <t>ANTONIO</t>
  </si>
  <si>
    <t>DI BENEDETTO</t>
  </si>
  <si>
    <t>PIERO</t>
  </si>
  <si>
    <t>FERRO</t>
  </si>
  <si>
    <t>MARIA</t>
  </si>
  <si>
    <t>FUNARO</t>
  </si>
  <si>
    <t>ANTONELLA</t>
  </si>
  <si>
    <t>GENOVA</t>
  </si>
  <si>
    <t>GRAZIA</t>
  </si>
  <si>
    <t xml:space="preserve">LO PRESTI </t>
  </si>
  <si>
    <t>GIOVANNA</t>
  </si>
  <si>
    <t xml:space="preserve">NOVARRIA </t>
  </si>
  <si>
    <t>MARCO</t>
  </si>
  <si>
    <t>NOVARRIA</t>
  </si>
  <si>
    <t>MASSARO</t>
  </si>
  <si>
    <t>MARINO</t>
  </si>
  <si>
    <t>ROSALIA</t>
  </si>
  <si>
    <t>MARCANTONIO</t>
  </si>
  <si>
    <t>NOEMI</t>
  </si>
  <si>
    <t>LOVISI</t>
  </si>
  <si>
    <t>LATTANZI</t>
  </si>
  <si>
    <t>MANOLA</t>
  </si>
  <si>
    <t xml:space="preserve">LATTANZI </t>
  </si>
  <si>
    <t>PASIN</t>
  </si>
  <si>
    <t>MARIA CRISTINA</t>
  </si>
  <si>
    <t>RAMASCO</t>
  </si>
  <si>
    <t>ANNA</t>
  </si>
  <si>
    <t>ELENA</t>
  </si>
  <si>
    <t xml:space="preserve">RANDONE </t>
  </si>
  <si>
    <t>RAPETTI</t>
  </si>
  <si>
    <t>PIER CARLO AGOSTINO</t>
  </si>
  <si>
    <t>RENZONI</t>
  </si>
  <si>
    <t>IVAN</t>
  </si>
  <si>
    <t>RODIA</t>
  </si>
  <si>
    <t>RUGGERI</t>
  </si>
  <si>
    <t>ROBERTA</t>
  </si>
  <si>
    <t>SACCOMANNO</t>
  </si>
  <si>
    <t>ANGELA</t>
  </si>
  <si>
    <t>SANTORO</t>
  </si>
  <si>
    <t>VITTORIA</t>
  </si>
  <si>
    <t>SERATI</t>
  </si>
  <si>
    <t>MARINA</t>
  </si>
  <si>
    <t>SINATTI</t>
  </si>
  <si>
    <t>SABRINA</t>
  </si>
  <si>
    <t>SINESI</t>
  </si>
  <si>
    <t>ALESSIA</t>
  </si>
  <si>
    <t>SPITALIERI</t>
  </si>
  <si>
    <t>TRAMONTANO</t>
  </si>
  <si>
    <t>UGO</t>
  </si>
  <si>
    <t>ZAPPIETRO</t>
  </si>
  <si>
    <t>LIDIANA</t>
  </si>
  <si>
    <t xml:space="preserve">  CLASSE DI CONCORSO AB25 (INGLESE)</t>
  </si>
  <si>
    <t xml:space="preserve">  CLASSE DI CONCORSO AD25 (TEDESCO)</t>
  </si>
  <si>
    <t xml:space="preserve">  CLASSE DI CONCORSO A001(ARTE E IMMAGINE)</t>
  </si>
  <si>
    <t>SCRIVANTI</t>
  </si>
  <si>
    <t>ALICE</t>
  </si>
  <si>
    <t>BRUNO</t>
  </si>
  <si>
    <t>GIUSY</t>
  </si>
  <si>
    <t>TOTALE SENZA COLLOQUIO</t>
  </si>
  <si>
    <t xml:space="preserve">CUMELLA </t>
  </si>
  <si>
    <t>CLAUDIA</t>
  </si>
  <si>
    <t>COSULICH</t>
  </si>
  <si>
    <t>CECICLIA</t>
  </si>
  <si>
    <t>ERCOLI</t>
  </si>
  <si>
    <t>GRAZIELLA</t>
  </si>
  <si>
    <t>RINUNCIA</t>
  </si>
  <si>
    <t>RABUAZZO</t>
  </si>
  <si>
    <t xml:space="preserve">SACCO </t>
  </si>
  <si>
    <t>LUCIA</t>
  </si>
  <si>
    <t>RUOLO</t>
  </si>
  <si>
    <t>GORNA</t>
  </si>
  <si>
    <t>INZAGHI</t>
  </si>
  <si>
    <t>MEREGHETTI</t>
  </si>
  <si>
    <t>ADRIANA</t>
  </si>
  <si>
    <t xml:space="preserve">MASETTI </t>
  </si>
  <si>
    <t>LORETTA</t>
  </si>
  <si>
    <t>MANSERVIGI</t>
  </si>
  <si>
    <t>ALMA</t>
  </si>
  <si>
    <t>ISABELLA</t>
  </si>
  <si>
    <t xml:space="preserve">MISANO </t>
  </si>
  <si>
    <t xml:space="preserve">RONCA </t>
  </si>
  <si>
    <t xml:space="preserve">  CLASSE AG56 (FLAUTO)</t>
  </si>
  <si>
    <t>NOLI</t>
  </si>
  <si>
    <t>CRISTINA</t>
  </si>
  <si>
    <t>DE VIVO</t>
  </si>
  <si>
    <t>CIRO</t>
  </si>
  <si>
    <t>MERONI</t>
  </si>
  <si>
    <t>TIZIANA</t>
  </si>
  <si>
    <t>CIPULLO</t>
  </si>
  <si>
    <t>MICAELA</t>
  </si>
  <si>
    <t>TOT SENZA COLLOQUI</t>
  </si>
  <si>
    <t>GABRIELE</t>
  </si>
  <si>
    <t>DI GIOVANNI</t>
  </si>
  <si>
    <t>LIDIA</t>
  </si>
  <si>
    <t>AZZARONE</t>
  </si>
  <si>
    <t>IMPERIA</t>
  </si>
  <si>
    <t>LUISA</t>
  </si>
  <si>
    <t>MASETTI</t>
  </si>
  <si>
    <t>RUOLO .</t>
  </si>
  <si>
    <t>TOT. SENZA COLL.</t>
  </si>
  <si>
    <t>N.POS.</t>
  </si>
  <si>
    <t>10.5 All’interno di ogni fascia, nel caso di parità di punteggio, la precedenza è attribuita al docente con minor età.</t>
  </si>
  <si>
    <t xml:space="preserve">ART.N </t>
  </si>
  <si>
    <t>IN RIFERIMENTO AL BANDO DI RECLUTAMENTO:</t>
  </si>
  <si>
    <t>CLASSE DI CONCORSO AD 00 SOSTEGNO</t>
  </si>
  <si>
    <t xml:space="preserve"> RUOLO</t>
  </si>
  <si>
    <t xml:space="preserve">RUOLO </t>
  </si>
  <si>
    <t xml:space="preserve">  CLASSE A028 (MATEMATICA- SCIENZE)</t>
  </si>
  <si>
    <t>SI RICORDA INOLTRE CHE LA LAUREA NEI TITOLI CULTURALI NON E' STATA VALUTATA IN QUANTO REQUISITO MINIMO PER L'ACCESSO ALL'INSEGNAMENTO NELLE SCUOLE SECONDARIE DI I GRADO</t>
  </si>
  <si>
    <t>SI RICORDA INOLTRE CHE LA LAUREA NEI TITOLI CULTURALI NON E' STATA VALUTATA IN QUANTO REQUISITO MINIMO PER L'ACCESSO ALL' INSEGNAMENTO NELLE SCUOLE SECONDARIE DI I GRADO</t>
  </si>
  <si>
    <t xml:space="preserve">  CLASSE A060 (TECNOLOGIA)</t>
  </si>
  <si>
    <t>FASCIA  DA ELENCHI INCROCIATI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</si>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</sst>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theme="1"/>
      <name val="Calibri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FF00"/>
        <bgColor theme="6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2" fillId="0" borderId="0" xfId="0" applyFont="1"/>
    <xf numFmtId="0" fontId="3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1" xfId="0" applyBorder="1"/>
    <xf numFmtId="0" fontId="0" fillId="0" borderId="23" xfId="0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2" borderId="25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6" borderId="0" xfId="0" applyFill="1"/>
    <xf numFmtId="0" fontId="0" fillId="3" borderId="0" xfId="0" applyFill="1" applyBorder="1" applyAlignment="1">
      <alignment horizontal="center"/>
    </xf>
    <xf numFmtId="0" fontId="0" fillId="0" borderId="0" xfId="0" applyBorder="1" applyAlignment="1">
      <alignment wrapText="1"/>
    </xf>
    <xf numFmtId="0" fontId="3" fillId="3" borderId="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6" borderId="0" xfId="0" applyFill="1" applyAlignment="1">
      <alignment wrapText="1"/>
    </xf>
    <xf numFmtId="0" fontId="8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/>
    </xf>
    <xf numFmtId="0" fontId="0" fillId="7" borderId="4" xfId="0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3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22" xfId="0" applyNumberFormat="1" applyFill="1" applyBorder="1" applyAlignment="1">
      <alignment horizontal="center" vertical="center"/>
    </xf>
    <xf numFmtId="2" fontId="4" fillId="0" borderId="22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10" fillId="7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/>
    </xf>
    <xf numFmtId="0" fontId="0" fillId="7" borderId="9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/>
    </xf>
    <xf numFmtId="164" fontId="0" fillId="8" borderId="4" xfId="0" applyNumberFormat="1" applyFill="1" applyBorder="1" applyAlignment="1">
      <alignment horizontal="center"/>
    </xf>
    <xf numFmtId="0" fontId="3" fillId="7" borderId="3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/>
    </xf>
    <xf numFmtId="164" fontId="0" fillId="7" borderId="4" xfId="0" applyNumberFormat="1" applyFill="1" applyBorder="1" applyAlignment="1">
      <alignment horizontal="center"/>
    </xf>
    <xf numFmtId="0" fontId="9" fillId="7" borderId="3" xfId="0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1" xfId="0" applyBorder="1" applyAlignment="1"/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1">
    <cellStyle name="Normale" xfId="0" builtinId="0"/>
  </cellStyles>
  <dxfs count="165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</font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  <border outline="0">
        <right style="thin">
          <color indexed="64"/>
        </right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ella3" displayName="Tabella3" ref="A2:L7" totalsRowShown="0" headerRowDxfId="164" dataDxfId="162" headerRowBorderDxfId="163" tableBorderDxfId="161" totalsRowBorderDxfId="160">
  <sortState ref="A3:L15">
    <sortCondition ref="D3:D15"/>
    <sortCondition descending="1" ref="L3:L15"/>
  </sortState>
  <tableColumns count="12">
    <tableColumn id="1" name="N. POS" dataDxfId="159"/>
    <tableColumn id="2" name="COGNOME" dataDxfId="158"/>
    <tableColumn id="3" name="NOME" dataDxfId="157"/>
    <tableColumn id="5" name="FASCIA" dataDxfId="156"/>
    <tableColumn id="6" name=" SERVIZIO  IN RINASCITA" dataDxfId="155"/>
    <tableColumn id="7" name="TITOLI CULTURALI" dataDxfId="154"/>
    <tableColumn id="8" name="TITOLI PROFESSIONALI" dataDxfId="153"/>
    <tableColumn id="9" name="TITOLI SCIENTIFICI" dataDxfId="152"/>
    <tableColumn id="10" name="TITOLI DI SERVIZIO" dataDxfId="151"/>
    <tableColumn id="11" name="PUNTEGGIO COLLOQUIO GRADIMENTO" dataDxfId="150"/>
    <tableColumn id="4" name="TOTALE SENZA COLLOQUIO" dataDxfId="149"/>
    <tableColumn id="13" name="TOTALE" dataDxfId="148"/>
  </tableColumns>
  <tableStyleInfo name="TableStyleLight18" showFirstColumn="0" showLastColumn="0" showRowStripes="1" showColumnStripes="0"/>
</table>
</file>

<file path=xl/tables/table10.xml><?xml version="1.0" encoding="utf-8"?>
<table xmlns="http://schemas.openxmlformats.org/spreadsheetml/2006/main" id="1" name="Tabella182" displayName="Tabella182" ref="A2:L4" totalsRowShown="0" headerRowDxfId="14" headerRowBorderDxfId="13" tableBorderDxfId="12">
  <tableColumns count="12">
    <tableColumn id="1" name="N. POS" dataDxfId="11"/>
    <tableColumn id="2" name="COGNOME" dataDxfId="10"/>
    <tableColumn id="3" name="NOME" dataDxfId="9"/>
    <tableColumn id="5" name="FASCIA" dataDxfId="8"/>
    <tableColumn id="6" name=" SERVIZIO  IN RINASCITA" dataDxfId="7"/>
    <tableColumn id="7" name="TITOLI CULTURALI" dataDxfId="6"/>
    <tableColumn id="8" name="TITOLI PROFESSIONALI" dataDxfId="5"/>
    <tableColumn id="9" name="TITOLI SCIENTIFICI" dataDxfId="4"/>
    <tableColumn id="10" name="TITOLI DI SERVIZIO" dataDxfId="3"/>
    <tableColumn id="11" name="PUNTEGGIO COLLOQUIO GRADIMENTO" dataDxfId="2"/>
    <tableColumn id="15" name="TOTALE SENZA COLLOQUIO" dataDxfId="1"/>
    <tableColumn id="12" name="TOTALE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ella2" displayName="Tabella2" ref="A2:M6" totalsRowShown="0" headerRowDxfId="147" dataDxfId="145" headerRowBorderDxfId="146" tableBorderDxfId="144" totalsRowBorderDxfId="143">
  <tableColumns count="13">
    <tableColumn id="1" name="N. POS " dataDxfId="142"/>
    <tableColumn id="13" name="N. POS" dataDxfId="141"/>
    <tableColumn id="2" name="COGNOME" dataDxfId="140"/>
    <tableColumn id="3" name="NOME" dataDxfId="139"/>
    <tableColumn id="5" name="FASCIA" dataDxfId="138"/>
    <tableColumn id="6" name=" SERVIZIO  IN RINASCITA" dataDxfId="137"/>
    <tableColumn id="7" name="TITOLI CULTURALI" dataDxfId="136"/>
    <tableColumn id="8" name="TITOLI PROFESSIONALI" dataDxfId="135"/>
    <tableColumn id="9" name="TITOLI SCIENTIFICI" dataDxfId="134"/>
    <tableColumn id="10" name="TITOLI DI SERVIZIO" dataDxfId="133"/>
    <tableColumn id="11" name="PUNTEGGIO COLLOQUIO GRADIMENTO" dataDxfId="132"/>
    <tableColumn id="4" name="TOTALE SENZA COLLOQUIO" dataDxfId="131"/>
    <tableColumn id="14" name="TOTALE" dataDxfId="13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4" name="Tabella4" displayName="Tabella4" ref="A2:L7" totalsRowShown="0" headerRowDxfId="129" dataDxfId="127" headerRowBorderDxfId="128" tableBorderDxfId="126" totalsRowBorderDxfId="125">
  <sortState ref="A3:L7">
    <sortCondition ref="A2:A7"/>
  </sortState>
  <tableColumns count="12">
    <tableColumn id="1" name="N. POS" dataDxfId="124"/>
    <tableColumn id="2" name="COGNOME" dataDxfId="123"/>
    <tableColumn id="3" name="NOME" dataDxfId="122"/>
    <tableColumn id="5" name="FASCIA" dataDxfId="121"/>
    <tableColumn id="6" name=" SERVIZIO  IN RINASCITA" dataDxfId="120"/>
    <tableColumn id="7" name="TITOLI CULTURALI" dataDxfId="119"/>
    <tableColumn id="8" name="TITOLI PROFESSIONALI" dataDxfId="118"/>
    <tableColumn id="9" name="TITOLI SCIENTIFICI" dataDxfId="117"/>
    <tableColumn id="10" name="TITOLI DI SERVIZIO" dataDxfId="116"/>
    <tableColumn id="11" name="PUNTEGGIO COLLOQUIO GRADIMENTO" dataDxfId="115"/>
    <tableColumn id="4" name="TOTALE SENZA COLLOQUIO" dataDxfId="114">
      <calculatedColumnFormula>F3+G3+H3+I3</calculatedColumnFormula>
    </tableColumn>
    <tableColumn id="13" name="TOTALE" dataDxfId="113">
      <calculatedColumnFormula>J3+K3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5" name="Tabella5" displayName="Tabella5" ref="A2:L18" totalsRowShown="0" headerRowDxfId="112" dataDxfId="110" headerRowBorderDxfId="111" tableBorderDxfId="109" totalsRowBorderDxfId="108">
  <sortState ref="A3:L18">
    <sortCondition ref="D3:D18"/>
    <sortCondition descending="1" ref="L3:L18"/>
  </sortState>
  <tableColumns count="12">
    <tableColumn id="1" name="N. POS" dataDxfId="107"/>
    <tableColumn id="2" name="COGNOME" dataDxfId="106"/>
    <tableColumn id="3" name="NOME" dataDxfId="105"/>
    <tableColumn id="5" name="FASCIA" dataDxfId="104"/>
    <tableColumn id="6" name=" SERVIZIO  IN RINASCITA" dataDxfId="103"/>
    <tableColumn id="7" name="TITOLI CULTURALI" dataDxfId="102"/>
    <tableColumn id="8" name="TITOLI PROFESSIONALI" dataDxfId="101"/>
    <tableColumn id="9" name="TITOLI SCIENTIFICI" dataDxfId="100"/>
    <tableColumn id="10" name="TITOLI DI SERVIZIO" dataDxfId="99"/>
    <tableColumn id="4" name="PUNTEGGIO COLLOQUIO GRADIMENTO" dataDxfId="98"/>
    <tableColumn id="12" name="TOT SENZA COLLOQUI" dataDxfId="97"/>
    <tableColumn id="13" name="TOTALE" dataDxfId="96">
      <calculatedColumnFormula>J3+K3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6" name="Tabella6" displayName="Tabella6" ref="A2:L20" totalsRowShown="0" headerRowDxfId="95" dataDxfId="93" headerRowBorderDxfId="94" tableBorderDxfId="92" totalsRowBorderDxfId="91">
  <sortState ref="A3:L20">
    <sortCondition ref="D3:D20"/>
    <sortCondition descending="1" ref="L3:L20"/>
  </sortState>
  <tableColumns count="12">
    <tableColumn id="13" name="N. POS" dataDxfId="90"/>
    <tableColumn id="2" name="COGNOME" dataDxfId="89"/>
    <tableColumn id="3" name="NOME" dataDxfId="88"/>
    <tableColumn id="5" name="FASCIA  DA ELENCHI INCROCIATI" dataDxfId="87"/>
    <tableColumn id="6" name=" SERVIZIO  IN RINASCITA" dataDxfId="86"/>
    <tableColumn id="7" name="TITOLI CULTURALI" dataDxfId="85"/>
    <tableColumn id="8" name="TITOLI PROFESSIONALI" dataDxfId="84"/>
    <tableColumn id="9" name="TITOLI SCIENTIFICI" dataDxfId="83"/>
    <tableColumn id="10" name="TITOLI DI SERVIZIO" dataDxfId="82"/>
    <tableColumn id="11" name="PUNTEGGIO COLLOQUIO GRADIMENTO" dataDxfId="81"/>
    <tableColumn id="4" name="TOT. SENZA COLL." dataDxfId="80">
      <calculatedColumnFormula>F3+G3+H3+I3</calculatedColumnFormula>
    </tableColumn>
    <tableColumn id="14" name="TOTALE" dataDxfId="79">
      <calculatedColumnFormula>J3+K3</calculatedColumnFormula>
    </tableColumn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19" name="Tabella19" displayName="Tabella19" ref="A2:L14" totalsRowShown="0" headerRowDxfId="78" dataDxfId="77" tableBorderDxfId="76">
  <sortState ref="A3:L14">
    <sortCondition ref="D3:D14"/>
    <sortCondition descending="1" ref="L3:L14"/>
  </sortState>
  <tableColumns count="12">
    <tableColumn id="13" name="N.POS." dataDxfId="75"/>
    <tableColumn id="2" name="COGNOME" dataDxfId="74"/>
    <tableColumn id="3" name="NOME" dataDxfId="73"/>
    <tableColumn id="5" name="FASCIA" dataDxfId="72"/>
    <tableColumn id="6" name=" SERVIZIO  IN RINASCITA" dataDxfId="71"/>
    <tableColumn id="7" name="TITOLI CULTURALI" dataDxfId="70"/>
    <tableColumn id="8" name="TITOLI PROFESSIONALI" dataDxfId="69"/>
    <tableColumn id="9" name="TITOLI SCIENTIFICI" dataDxfId="68"/>
    <tableColumn id="10" name="TITOLI DI SERVIZIO" dataDxfId="67"/>
    <tableColumn id="11" name="PUNTEGGIO COLLOQUIO GRADIMENTO" dataDxfId="66"/>
    <tableColumn id="4" name="TOTALE SENZA COLLOQUIO" dataDxfId="65"/>
    <tableColumn id="14" name="TOTALE" dataDxfId="64">
      <calculatedColumnFormula>J3+K3</calculatedColumnFormula>
    </tableColumn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id="18" name="Tabella18" displayName="Tabella18" ref="A2:L5" totalsRowShown="0" headerRowDxfId="63" headerRowBorderDxfId="62" tableBorderDxfId="61">
  <tableColumns count="12">
    <tableColumn id="1" name="N. POS" dataDxfId="60"/>
    <tableColumn id="2" name="COGNOME" dataDxfId="59"/>
    <tableColumn id="3" name="NOME" dataDxfId="58"/>
    <tableColumn id="5" name="FASCIA" dataDxfId="57"/>
    <tableColumn id="6" name=" SERVIZIO  IN RINASCITA" dataDxfId="56"/>
    <tableColumn id="7" name="TITOLI CULTURALI" dataDxfId="55"/>
    <tableColumn id="8" name="TITOLI PROFESSIONALI" dataDxfId="54"/>
    <tableColumn id="9" name="TITOLI SCIENTIFICI" dataDxfId="53"/>
    <tableColumn id="10" name="TITOLI DI SERVIZIO" dataDxfId="52"/>
    <tableColumn id="11" name="PUNTEGGIO COLLOQUIO GRADIMENTO" dataDxfId="51"/>
    <tableColumn id="4" name="TOTALE SENZA COLLOQUIO" dataDxfId="50">
      <calculatedColumnFormula>Tabella18[[#This Row],[TOTALE]]-Tabella18[[#This Row],[PUNTEGGIO COLLOQUIO GRADIMENTO]]</calculatedColumnFormula>
    </tableColumn>
    <tableColumn id="12" name="TOTALE" dataDxfId="49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id="20" name="Tabella20" displayName="Tabella20" ref="A2:L10" totalsRowShown="0" headerRowDxfId="48" dataDxfId="46" headerRowBorderDxfId="47" tableBorderDxfId="45" totalsRowBorderDxfId="44">
  <sortState ref="A3:L10">
    <sortCondition descending="1" ref="D3:D10"/>
    <sortCondition descending="1" ref="L3:L10"/>
  </sortState>
  <tableColumns count="12">
    <tableColumn id="1" name="N. POS" dataDxfId="43"/>
    <tableColumn id="2" name="COGNOME" dataDxfId="42"/>
    <tableColumn id="3" name="NOME" dataDxfId="41"/>
    <tableColumn id="5" name="FASCIA" dataDxfId="40"/>
    <tableColumn id="6" name=" SERVIZIO  IN RINASCITA" dataDxfId="39"/>
    <tableColumn id="7" name="TITOLI CULTURALI" dataDxfId="38"/>
    <tableColumn id="8" name="TITOLI PROFESSIONALI" dataDxfId="37"/>
    <tableColumn id="9" name="TITOLI SCIENTIFICI" dataDxfId="36"/>
    <tableColumn id="10" name="TITOLI DI SERVIZIO" dataDxfId="35"/>
    <tableColumn id="12" name="PUNTEGGIO COLLOQUIO GRADIMENTO" dataDxfId="34"/>
    <tableColumn id="13" name="TOTALE SENZA COLLOQUIO" dataDxfId="33">
      <calculatedColumnFormula>F3+G3+H3+I3</calculatedColumnFormula>
    </tableColumn>
    <tableColumn id="14" name="TOTALE" dataDxfId="32">
      <calculatedColumnFormula>J3+K3</calculatedColumnFormula>
    </tableColumn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id="23" name="Tabella23" displayName="Tabella23" ref="A2:L8" totalsRowShown="0" headerRowDxfId="31" dataDxfId="29" headerRowBorderDxfId="30" tableBorderDxfId="28" totalsRowBorderDxfId="27">
  <sortState ref="A3:L8">
    <sortCondition ref="D3:D8"/>
    <sortCondition descending="1" ref="L3:L8"/>
  </sortState>
  <tableColumns count="12">
    <tableColumn id="13" name="N. POS" dataDxfId="26"/>
    <tableColumn id="2" name="COGNOME" dataDxfId="25"/>
    <tableColumn id="3" name="NOME" dataDxfId="24"/>
    <tableColumn id="5" name="FASCIA" dataDxfId="23"/>
    <tableColumn id="6" name=" SERVIZIO  IN RINASCITA" dataDxfId="22"/>
    <tableColumn id="7" name="TITOLI CULTURALI" dataDxfId="21"/>
    <tableColumn id="8" name="TITOLI PROFESSIONALI" dataDxfId="20"/>
    <tableColumn id="9" name="TITOLI SCIENTIFICI" dataDxfId="19"/>
    <tableColumn id="10" name="TITOLI DI SERVIZIO" dataDxfId="18"/>
    <tableColumn id="11" name="PUNTEGGIO COLLOQUIO GRADIMENTO " dataDxfId="17"/>
    <tableColumn id="4" name="TOTALE SENZA COLLOQUIO" dataDxfId="16"/>
    <tableColumn id="14" name="TOTALE" dataDxfId="15">
      <calculatedColumnFormula>+F3+G3+H3+I3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W14"/>
  <sheetViews>
    <sheetView zoomScale="80" zoomScaleNormal="80" workbookViewId="0">
      <selection activeCell="L6" sqref="L6"/>
    </sheetView>
  </sheetViews>
  <sheetFormatPr defaultRowHeight="15" x14ac:dyDescent="0.25"/>
  <cols>
    <col min="1" max="1" width="10.7109375" customWidth="1"/>
    <col min="2" max="3" width="18.7109375" customWidth="1"/>
    <col min="4" max="4" width="13.42578125" customWidth="1"/>
    <col min="5" max="5" width="16.7109375" style="17" customWidth="1"/>
    <col min="6" max="7" width="16.7109375" customWidth="1"/>
    <col min="8" max="8" width="13.42578125" customWidth="1"/>
    <col min="9" max="9" width="16.7109375" customWidth="1"/>
    <col min="10" max="10" width="24.7109375" customWidth="1"/>
    <col min="11" max="11" width="14.5703125" bestFit="1" customWidth="1"/>
    <col min="12" max="12" width="9.140625" customWidth="1"/>
  </cols>
  <sheetData>
    <row r="1" spans="1:23" ht="32.1" customHeight="1" x14ac:dyDescent="0.25">
      <c r="A1" s="150" t="s">
        <v>106</v>
      </c>
      <c r="B1" s="151"/>
      <c r="C1" s="151"/>
      <c r="D1" s="151"/>
      <c r="E1" s="151"/>
      <c r="F1" s="151"/>
      <c r="G1" s="151"/>
      <c r="H1" s="151"/>
      <c r="I1" s="151"/>
      <c r="J1" s="151"/>
      <c r="K1" s="152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spans="1:23" s="15" customFormat="1" ht="42" customHeight="1" x14ac:dyDescent="0.25">
      <c r="A2" s="23" t="s">
        <v>10</v>
      </c>
      <c r="B2" s="21" t="s">
        <v>0</v>
      </c>
      <c r="C2" s="21" t="s">
        <v>1</v>
      </c>
      <c r="D2" s="21" t="s">
        <v>2</v>
      </c>
      <c r="E2" s="21" t="s">
        <v>6</v>
      </c>
      <c r="F2" s="21" t="s">
        <v>8</v>
      </c>
      <c r="G2" s="21" t="s">
        <v>3</v>
      </c>
      <c r="H2" s="21" t="s">
        <v>7</v>
      </c>
      <c r="I2" s="21" t="s">
        <v>4</v>
      </c>
      <c r="J2" s="21" t="s">
        <v>39</v>
      </c>
      <c r="K2" s="21" t="s">
        <v>113</v>
      </c>
      <c r="L2" s="21" t="s">
        <v>5</v>
      </c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3" ht="15.95" customHeight="1" x14ac:dyDescent="0.25">
      <c r="A3" s="8">
        <v>1</v>
      </c>
      <c r="B3" s="11" t="s">
        <v>111</v>
      </c>
      <c r="C3" s="9" t="s">
        <v>112</v>
      </c>
      <c r="D3" s="9" t="s">
        <v>160</v>
      </c>
      <c r="E3" s="25" t="s">
        <v>17</v>
      </c>
      <c r="F3" s="98">
        <v>2.5</v>
      </c>
      <c r="G3" s="98">
        <v>5.5</v>
      </c>
      <c r="H3" s="98">
        <v>0</v>
      </c>
      <c r="I3" s="98">
        <v>6.5</v>
      </c>
      <c r="J3" s="9">
        <v>49</v>
      </c>
      <c r="K3" s="101">
        <f>F3+G3+H3+I3</f>
        <v>14.5</v>
      </c>
      <c r="L3" s="102">
        <f>J3+K3</f>
        <v>63.5</v>
      </c>
    </row>
    <row r="4" spans="1:23" ht="15.95" customHeight="1" x14ac:dyDescent="0.25">
      <c r="A4" s="8">
        <v>2</v>
      </c>
      <c r="B4" s="9" t="s">
        <v>99</v>
      </c>
      <c r="C4" s="9" t="s">
        <v>100</v>
      </c>
      <c r="D4" s="9" t="s">
        <v>13</v>
      </c>
      <c r="E4" s="25" t="s">
        <v>17</v>
      </c>
      <c r="F4" s="99">
        <v>0</v>
      </c>
      <c r="G4" s="98">
        <v>0</v>
      </c>
      <c r="H4" s="98">
        <v>0</v>
      </c>
      <c r="I4" s="98">
        <v>6</v>
      </c>
      <c r="J4" s="9">
        <v>37</v>
      </c>
      <c r="K4" s="101">
        <f t="shared" ref="K4:K6" si="0">F4+G4+H4+I4</f>
        <v>6</v>
      </c>
      <c r="L4" s="102">
        <f t="shared" ref="L4:L6" si="1">J4+K4</f>
        <v>43</v>
      </c>
    </row>
    <row r="5" spans="1:23" ht="15.95" customHeight="1" x14ac:dyDescent="0.25">
      <c r="A5" s="8">
        <v>3</v>
      </c>
      <c r="B5" s="11" t="s">
        <v>114</v>
      </c>
      <c r="C5" s="11" t="s">
        <v>115</v>
      </c>
      <c r="D5" s="11" t="s">
        <v>13</v>
      </c>
      <c r="E5" s="25" t="s">
        <v>25</v>
      </c>
      <c r="F5" s="98">
        <v>3</v>
      </c>
      <c r="G5" s="98">
        <v>1.5</v>
      </c>
      <c r="H5" s="98">
        <v>0</v>
      </c>
      <c r="I5" s="98">
        <v>0</v>
      </c>
      <c r="J5" s="9">
        <v>38</v>
      </c>
      <c r="K5" s="101">
        <f t="shared" si="0"/>
        <v>4.5</v>
      </c>
      <c r="L5" s="102">
        <f t="shared" si="1"/>
        <v>42.5</v>
      </c>
    </row>
    <row r="6" spans="1:23" ht="15.95" customHeight="1" x14ac:dyDescent="0.25">
      <c r="A6" s="8">
        <v>4</v>
      </c>
      <c r="B6" s="9" t="s">
        <v>49</v>
      </c>
      <c r="C6" s="9" t="s">
        <v>50</v>
      </c>
      <c r="D6" s="9" t="s">
        <v>13</v>
      </c>
      <c r="E6" s="25" t="s">
        <v>17</v>
      </c>
      <c r="F6" s="98">
        <v>0</v>
      </c>
      <c r="G6" s="98">
        <v>0</v>
      </c>
      <c r="H6" s="98">
        <v>0</v>
      </c>
      <c r="I6" s="98">
        <v>0</v>
      </c>
      <c r="J6" s="9">
        <v>40</v>
      </c>
      <c r="K6" s="101">
        <f t="shared" si="0"/>
        <v>0</v>
      </c>
      <c r="L6" s="102">
        <f t="shared" si="1"/>
        <v>40</v>
      </c>
    </row>
    <row r="7" spans="1:23" ht="15.95" customHeight="1" x14ac:dyDescent="0.25">
      <c r="A7" s="8"/>
      <c r="B7" s="11"/>
      <c r="C7" s="11"/>
      <c r="D7" s="11"/>
      <c r="E7" s="26"/>
      <c r="F7" s="100"/>
      <c r="G7" s="100"/>
      <c r="H7" s="100"/>
      <c r="I7" s="100"/>
      <c r="J7" s="11"/>
      <c r="K7" s="43"/>
      <c r="L7" s="43"/>
    </row>
    <row r="9" spans="1:23" x14ac:dyDescent="0.25">
      <c r="A9" s="77" t="s">
        <v>158</v>
      </c>
      <c r="B9" s="77"/>
      <c r="C9" s="77"/>
    </row>
    <row r="11" spans="1:23" x14ac:dyDescent="0.25">
      <c r="A11" s="76" t="s">
        <v>157</v>
      </c>
      <c r="B11" t="s">
        <v>156</v>
      </c>
    </row>
    <row r="14" spans="1:23" x14ac:dyDescent="0.25">
      <c r="A14" t="s">
        <v>164</v>
      </c>
    </row>
  </sheetData>
  <sortState ref="B4:L16">
    <sortCondition ref="D4:D16"/>
  </sortState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V17"/>
  <sheetViews>
    <sheetView zoomScale="80" zoomScaleNormal="80" workbookViewId="0">
      <selection activeCell="K3" sqref="K3"/>
    </sheetView>
  </sheetViews>
  <sheetFormatPr defaultRowHeight="15" x14ac:dyDescent="0.25"/>
  <cols>
    <col min="1" max="1" width="10.7109375" customWidth="1"/>
    <col min="2" max="2" width="18.7109375" customWidth="1"/>
    <col min="3" max="3" width="14.5703125" customWidth="1"/>
    <col min="4" max="4" width="11.5703125" style="17" customWidth="1"/>
    <col min="5" max="5" width="16.7109375" customWidth="1"/>
    <col min="6" max="6" width="13.7109375" customWidth="1"/>
    <col min="7" max="7" width="16" customWidth="1"/>
    <col min="8" max="8" width="15.140625" customWidth="1"/>
    <col min="9" max="9" width="14.5703125" customWidth="1"/>
    <col min="10" max="10" width="24.5703125" customWidth="1"/>
    <col min="11" max="11" width="24.42578125" customWidth="1"/>
    <col min="13" max="13" width="11.140625" customWidth="1"/>
  </cols>
  <sheetData>
    <row r="1" spans="1:22" ht="32.1" customHeight="1" x14ac:dyDescent="0.25">
      <c r="A1" s="150" t="s">
        <v>165</v>
      </c>
      <c r="B1" s="151"/>
      <c r="C1" s="151"/>
      <c r="D1" s="151"/>
      <c r="E1" s="151"/>
      <c r="F1" s="151"/>
      <c r="G1" s="151"/>
      <c r="H1" s="151"/>
      <c r="I1" s="151"/>
      <c r="J1" s="151"/>
      <c r="K1" s="152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s="15" customFormat="1" ht="42" customHeight="1" x14ac:dyDescent="0.25">
      <c r="A2" s="50" t="s">
        <v>10</v>
      </c>
      <c r="B2" s="51" t="s">
        <v>0</v>
      </c>
      <c r="C2" s="51" t="s">
        <v>1</v>
      </c>
      <c r="D2" s="51" t="s">
        <v>2</v>
      </c>
      <c r="E2" s="51" t="s">
        <v>6</v>
      </c>
      <c r="F2" s="51" t="s">
        <v>8</v>
      </c>
      <c r="G2" s="51" t="s">
        <v>3</v>
      </c>
      <c r="H2" s="51" t="s">
        <v>7</v>
      </c>
      <c r="I2" s="51" t="s">
        <v>4</v>
      </c>
      <c r="J2" s="51" t="s">
        <v>26</v>
      </c>
      <c r="K2" s="51" t="s">
        <v>113</v>
      </c>
      <c r="L2" s="51" t="s">
        <v>5</v>
      </c>
      <c r="M2" s="14"/>
      <c r="N2" s="14"/>
      <c r="O2" s="14"/>
      <c r="P2" s="14"/>
      <c r="Q2" s="14"/>
      <c r="R2" s="14"/>
      <c r="S2" s="14"/>
      <c r="T2" s="14"/>
      <c r="U2" s="14"/>
    </row>
    <row r="3" spans="1:22" ht="15.95" customHeight="1" x14ac:dyDescent="0.25">
      <c r="A3" s="8">
        <v>1</v>
      </c>
      <c r="B3" s="90" t="s">
        <v>45</v>
      </c>
      <c r="C3" s="9" t="s">
        <v>46</v>
      </c>
      <c r="D3" s="25" t="s">
        <v>16</v>
      </c>
      <c r="E3" s="9" t="s">
        <v>17</v>
      </c>
      <c r="F3" s="9">
        <v>2</v>
      </c>
      <c r="G3" s="9">
        <v>4</v>
      </c>
      <c r="H3" s="9">
        <v>0</v>
      </c>
      <c r="I3" s="9">
        <v>24</v>
      </c>
      <c r="J3" s="11">
        <v>44</v>
      </c>
      <c r="K3" s="54">
        <f t="shared" ref="K3:K8" si="0">F3+G3+H3+I3</f>
        <v>30</v>
      </c>
      <c r="L3" s="103">
        <f t="shared" ref="L3:L8" si="1">J3+K3</f>
        <v>74</v>
      </c>
    </row>
    <row r="4" spans="1:22" ht="15.95" customHeight="1" x14ac:dyDescent="0.25">
      <c r="A4" s="8">
        <v>2</v>
      </c>
      <c r="B4" s="81" t="s">
        <v>101</v>
      </c>
      <c r="C4" s="9" t="s">
        <v>50</v>
      </c>
      <c r="D4" s="25" t="s">
        <v>16</v>
      </c>
      <c r="E4" s="9" t="s">
        <v>17</v>
      </c>
      <c r="F4" s="9">
        <v>0</v>
      </c>
      <c r="G4" s="9">
        <v>5.5</v>
      </c>
      <c r="H4" s="9">
        <v>0</v>
      </c>
      <c r="I4" s="9">
        <v>21</v>
      </c>
      <c r="J4" s="11">
        <v>39</v>
      </c>
      <c r="K4" s="54">
        <f t="shared" si="0"/>
        <v>26.5</v>
      </c>
      <c r="L4" s="103">
        <f t="shared" si="1"/>
        <v>65.5</v>
      </c>
    </row>
    <row r="5" spans="1:22" ht="15.95" customHeight="1" x14ac:dyDescent="0.25">
      <c r="A5" s="140">
        <v>3</v>
      </c>
      <c r="B5" s="89" t="s">
        <v>43</v>
      </c>
      <c r="C5" s="89" t="s">
        <v>44</v>
      </c>
      <c r="D5" s="141" t="s">
        <v>13</v>
      </c>
      <c r="E5" s="89" t="s">
        <v>17</v>
      </c>
      <c r="F5" s="89">
        <v>2</v>
      </c>
      <c r="G5" s="89">
        <v>2</v>
      </c>
      <c r="H5" s="89">
        <v>8</v>
      </c>
      <c r="I5" s="89">
        <v>6</v>
      </c>
      <c r="J5" s="89">
        <v>44</v>
      </c>
      <c r="K5" s="142">
        <f t="shared" si="0"/>
        <v>18</v>
      </c>
      <c r="L5" s="143">
        <f t="shared" si="1"/>
        <v>62</v>
      </c>
      <c r="M5" s="149" t="s">
        <v>120</v>
      </c>
      <c r="N5" s="148"/>
    </row>
    <row r="6" spans="1:22" ht="15.95" customHeight="1" x14ac:dyDescent="0.25">
      <c r="A6" s="144">
        <v>4</v>
      </c>
      <c r="B6" s="82" t="s">
        <v>91</v>
      </c>
      <c r="C6" s="82" t="s">
        <v>92</v>
      </c>
      <c r="D6" s="107" t="s">
        <v>13</v>
      </c>
      <c r="E6" s="81" t="s">
        <v>17</v>
      </c>
      <c r="F6" s="81">
        <v>2</v>
      </c>
      <c r="G6" s="81">
        <v>0</v>
      </c>
      <c r="H6" s="81">
        <v>8</v>
      </c>
      <c r="I6" s="81">
        <v>3</v>
      </c>
      <c r="J6" s="109">
        <v>41</v>
      </c>
      <c r="K6" s="145">
        <f t="shared" si="0"/>
        <v>13</v>
      </c>
      <c r="L6" s="146">
        <f t="shared" si="1"/>
        <v>54</v>
      </c>
    </row>
    <row r="7" spans="1:22" ht="15.95" customHeight="1" x14ac:dyDescent="0.25">
      <c r="A7" s="140">
        <v>5</v>
      </c>
      <c r="B7" s="89" t="s">
        <v>64</v>
      </c>
      <c r="C7" s="89" t="s">
        <v>65</v>
      </c>
      <c r="D7" s="136" t="s">
        <v>13</v>
      </c>
      <c r="E7" s="90" t="s">
        <v>17</v>
      </c>
      <c r="F7" s="90">
        <v>1</v>
      </c>
      <c r="G7" s="90">
        <v>0</v>
      </c>
      <c r="H7" s="90">
        <v>0</v>
      </c>
      <c r="I7" s="90">
        <v>6</v>
      </c>
      <c r="J7" s="89">
        <v>44</v>
      </c>
      <c r="K7" s="142">
        <f t="shared" si="0"/>
        <v>7</v>
      </c>
      <c r="L7" s="143">
        <f t="shared" si="1"/>
        <v>51</v>
      </c>
    </row>
    <row r="8" spans="1:22" ht="15.95" customHeight="1" x14ac:dyDescent="0.25">
      <c r="A8" s="147">
        <v>6</v>
      </c>
      <c r="B8" s="82" t="s">
        <v>62</v>
      </c>
      <c r="C8" s="82" t="s">
        <v>63</v>
      </c>
      <c r="D8" s="107" t="s">
        <v>13</v>
      </c>
      <c r="E8" s="120" t="s">
        <v>25</v>
      </c>
      <c r="F8" s="120">
        <v>2</v>
      </c>
      <c r="G8" s="120">
        <v>2</v>
      </c>
      <c r="H8" s="120">
        <v>0</v>
      </c>
      <c r="I8" s="120">
        <v>3</v>
      </c>
      <c r="J8" s="82">
        <v>30</v>
      </c>
      <c r="K8" s="145">
        <f t="shared" si="0"/>
        <v>7</v>
      </c>
      <c r="L8" s="146">
        <f t="shared" si="1"/>
        <v>37</v>
      </c>
    </row>
    <row r="9" spans="1:22" ht="15.95" customHeight="1" x14ac:dyDescent="0.25"/>
    <row r="10" spans="1:22" ht="15.95" customHeight="1" x14ac:dyDescent="0.25"/>
    <row r="11" spans="1:22" ht="15.95" customHeight="1" x14ac:dyDescent="0.25"/>
    <row r="12" spans="1:22" x14ac:dyDescent="0.25">
      <c r="A12" s="77" t="s">
        <v>158</v>
      </c>
      <c r="B12" s="77"/>
      <c r="C12" s="77"/>
      <c r="D12"/>
      <c r="E12" s="17"/>
    </row>
    <row r="13" spans="1:22" x14ac:dyDescent="0.25">
      <c r="D13"/>
      <c r="E13" s="17"/>
    </row>
    <row r="14" spans="1:22" x14ac:dyDescent="0.25">
      <c r="A14" s="76" t="s">
        <v>157</v>
      </c>
      <c r="B14" t="s">
        <v>156</v>
      </c>
      <c r="D14"/>
      <c r="E14" s="17"/>
    </row>
    <row r="15" spans="1:22" x14ac:dyDescent="0.25">
      <c r="D15"/>
      <c r="E15" s="17"/>
    </row>
    <row r="16" spans="1:22" x14ac:dyDescent="0.25">
      <c r="D16"/>
      <c r="E16" s="17"/>
    </row>
    <row r="17" spans="1:5" x14ac:dyDescent="0.25">
      <c r="A17" t="s">
        <v>163</v>
      </c>
      <c r="D17"/>
      <c r="E17" s="17"/>
    </row>
  </sheetData>
  <sortState ref="B5:L25">
    <sortCondition ref="D5:D25"/>
  </sortState>
  <mergeCells count="1">
    <mergeCell ref="A1:K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zoomScale="80" zoomScaleNormal="80" workbookViewId="0">
      <selection activeCell="A5" sqref="A5:XFD5"/>
    </sheetView>
  </sheetViews>
  <sheetFormatPr defaultRowHeight="15" x14ac:dyDescent="0.25"/>
  <cols>
    <col min="2" max="2" width="12.85546875" customWidth="1"/>
    <col min="3" max="3" width="11.7109375" customWidth="1"/>
    <col min="4" max="4" width="11.28515625" customWidth="1"/>
    <col min="5" max="5" width="19" customWidth="1"/>
    <col min="6" max="6" width="15.7109375" customWidth="1"/>
    <col min="7" max="7" width="16.7109375" customWidth="1"/>
    <col min="8" max="8" width="15" customWidth="1"/>
    <col min="9" max="9" width="12.42578125" customWidth="1"/>
    <col min="10" max="11" width="29" customWidth="1"/>
    <col min="12" max="12" width="12.42578125" customWidth="1"/>
  </cols>
  <sheetData>
    <row r="1" spans="1:22" ht="32.1" customHeight="1" thickBot="1" x14ac:dyDescent="0.3">
      <c r="A1" s="156" t="s">
        <v>136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s="15" customFormat="1" ht="42" customHeight="1" thickBot="1" x14ac:dyDescent="0.3">
      <c r="A2" s="47" t="s">
        <v>10</v>
      </c>
      <c r="B2" s="48" t="s">
        <v>0</v>
      </c>
      <c r="C2" s="48" t="s">
        <v>1</v>
      </c>
      <c r="D2" s="48" t="s">
        <v>2</v>
      </c>
      <c r="E2" s="48" t="s">
        <v>6</v>
      </c>
      <c r="F2" s="48" t="s">
        <v>8</v>
      </c>
      <c r="G2" s="48" t="s">
        <v>3</v>
      </c>
      <c r="H2" s="48" t="s">
        <v>7</v>
      </c>
      <c r="I2" s="49" t="s">
        <v>4</v>
      </c>
      <c r="J2" s="49" t="s">
        <v>39</v>
      </c>
      <c r="K2" s="116" t="s">
        <v>113</v>
      </c>
      <c r="L2" s="117" t="s">
        <v>5</v>
      </c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ht="15.95" customHeight="1" x14ac:dyDescent="0.25">
      <c r="A3" s="8">
        <v>1</v>
      </c>
      <c r="B3" s="11" t="s">
        <v>137</v>
      </c>
      <c r="C3" s="11" t="s">
        <v>138</v>
      </c>
      <c r="D3" s="26" t="s">
        <v>16</v>
      </c>
      <c r="E3" s="11" t="s">
        <v>25</v>
      </c>
      <c r="F3" s="9">
        <v>0</v>
      </c>
      <c r="G3" s="9">
        <v>5.5</v>
      </c>
      <c r="H3" s="9">
        <v>0</v>
      </c>
      <c r="I3" s="38">
        <v>0</v>
      </c>
      <c r="J3" s="5">
        <v>50</v>
      </c>
      <c r="K3" s="54">
        <v>5.5</v>
      </c>
      <c r="L3" s="53">
        <v>55.5</v>
      </c>
    </row>
    <row r="4" spans="1:22" ht="15.95" customHeight="1" x14ac:dyDescent="0.25">
      <c r="A4" s="8"/>
      <c r="B4" s="11"/>
      <c r="C4" s="11"/>
      <c r="D4" s="26"/>
      <c r="E4" s="11"/>
      <c r="F4" s="11"/>
      <c r="G4" s="11"/>
      <c r="H4" s="11"/>
      <c r="I4" s="28"/>
      <c r="J4" s="42"/>
      <c r="K4" s="42"/>
      <c r="L4" s="11"/>
      <c r="M4" s="2"/>
    </row>
    <row r="5" spans="1:22" ht="15.95" customHeight="1" x14ac:dyDescent="0.25"/>
    <row r="6" spans="1:22" ht="15.95" customHeight="1" x14ac:dyDescent="0.25"/>
    <row r="7" spans="1:22" ht="15.95" customHeight="1" x14ac:dyDescent="0.25">
      <c r="A7" s="77" t="s">
        <v>158</v>
      </c>
      <c r="B7" s="77"/>
      <c r="C7" s="77"/>
      <c r="D7" s="77"/>
      <c r="E7" s="17"/>
    </row>
    <row r="8" spans="1:22" x14ac:dyDescent="0.25">
      <c r="E8" s="17"/>
    </row>
    <row r="9" spans="1:22" x14ac:dyDescent="0.25">
      <c r="A9" s="76" t="s">
        <v>157</v>
      </c>
      <c r="B9" t="s">
        <v>156</v>
      </c>
      <c r="E9" s="17"/>
    </row>
    <row r="10" spans="1:22" x14ac:dyDescent="0.25">
      <c r="E10" s="17"/>
    </row>
    <row r="11" spans="1:22" x14ac:dyDescent="0.25">
      <c r="E11" s="17"/>
    </row>
    <row r="12" spans="1:22" x14ac:dyDescent="0.25">
      <c r="A12" t="s">
        <v>163</v>
      </c>
      <c r="E12" s="17"/>
    </row>
  </sheetData>
  <mergeCells count="1">
    <mergeCell ref="A1:L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X15"/>
  <sheetViews>
    <sheetView topLeftCell="B1" zoomScale="80" zoomScaleNormal="80" workbookViewId="0">
      <selection activeCell="K15" sqref="K15"/>
    </sheetView>
  </sheetViews>
  <sheetFormatPr defaultRowHeight="15" x14ac:dyDescent="0.25"/>
  <cols>
    <col min="1" max="2" width="10.7109375" customWidth="1"/>
    <col min="3" max="4" width="18.7109375" customWidth="1"/>
    <col min="5" max="5" width="10.7109375" customWidth="1"/>
    <col min="6" max="10" width="16.7109375" customWidth="1"/>
    <col min="11" max="11" width="24.7109375" customWidth="1"/>
    <col min="12" max="12" width="9.7109375" customWidth="1"/>
    <col min="13" max="13" width="23.140625" customWidth="1"/>
  </cols>
  <sheetData>
    <row r="1" spans="1:24" ht="32.1" customHeight="1" x14ac:dyDescent="0.25">
      <c r="A1" s="153" t="s">
        <v>107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5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42" customHeight="1" x14ac:dyDescent="0.25">
      <c r="A2" s="23" t="s">
        <v>9</v>
      </c>
      <c r="B2" s="23" t="s">
        <v>10</v>
      </c>
      <c r="C2" s="21" t="s">
        <v>0</v>
      </c>
      <c r="D2" s="21" t="s">
        <v>1</v>
      </c>
      <c r="E2" s="21" t="s">
        <v>2</v>
      </c>
      <c r="F2" s="21" t="s">
        <v>6</v>
      </c>
      <c r="G2" s="21" t="s">
        <v>8</v>
      </c>
      <c r="H2" s="21" t="s">
        <v>3</v>
      </c>
      <c r="I2" s="21" t="s">
        <v>7</v>
      </c>
      <c r="J2" s="21" t="s">
        <v>4</v>
      </c>
      <c r="K2" s="21" t="s">
        <v>39</v>
      </c>
      <c r="L2" s="21" t="s">
        <v>113</v>
      </c>
      <c r="M2" s="21" t="s">
        <v>5</v>
      </c>
      <c r="N2" s="6"/>
      <c r="O2" s="6"/>
      <c r="P2" s="6"/>
      <c r="Q2" s="6"/>
      <c r="R2" s="6"/>
      <c r="S2" s="6"/>
      <c r="T2" s="6"/>
      <c r="U2" s="6"/>
      <c r="V2" s="6"/>
      <c r="W2" s="6"/>
    </row>
    <row r="3" spans="1:24" ht="15.95" customHeight="1" x14ac:dyDescent="0.25">
      <c r="A3" s="8">
        <v>1</v>
      </c>
      <c r="B3" s="8">
        <v>1</v>
      </c>
      <c r="C3" s="9" t="s">
        <v>95</v>
      </c>
      <c r="D3" s="9" t="s">
        <v>96</v>
      </c>
      <c r="E3" s="9" t="s">
        <v>13</v>
      </c>
      <c r="F3" s="9" t="s">
        <v>17</v>
      </c>
      <c r="G3" s="10">
        <v>0</v>
      </c>
      <c r="H3" s="9">
        <v>10</v>
      </c>
      <c r="I3" s="9">
        <v>0</v>
      </c>
      <c r="J3" s="9">
        <v>3</v>
      </c>
      <c r="K3" s="9">
        <v>35</v>
      </c>
      <c r="L3" s="53">
        <f>G3+H3+I3+J3</f>
        <v>13</v>
      </c>
      <c r="M3" s="65">
        <f>K3+L3</f>
        <v>48</v>
      </c>
    </row>
    <row r="4" spans="1:24" ht="15.95" customHeight="1" x14ac:dyDescent="0.25">
      <c r="A4" s="8">
        <v>2</v>
      </c>
      <c r="B4" s="8">
        <v>2</v>
      </c>
      <c r="C4" s="9" t="s">
        <v>60</v>
      </c>
      <c r="D4" s="9" t="s">
        <v>61</v>
      </c>
      <c r="E4" s="9" t="s">
        <v>13</v>
      </c>
      <c r="F4" s="9" t="s">
        <v>17</v>
      </c>
      <c r="G4" s="10">
        <v>1</v>
      </c>
      <c r="H4" s="9">
        <v>1</v>
      </c>
      <c r="I4" s="9">
        <v>0</v>
      </c>
      <c r="J4" s="9">
        <v>3</v>
      </c>
      <c r="K4" s="9">
        <v>38</v>
      </c>
      <c r="L4" s="53">
        <f t="shared" ref="L4:L5" si="0">G4+H4+I4+J4</f>
        <v>5</v>
      </c>
      <c r="M4" s="65">
        <f t="shared" ref="M4:M5" si="1">K4+L4</f>
        <v>43</v>
      </c>
    </row>
    <row r="5" spans="1:24" ht="15.95" customHeight="1" x14ac:dyDescent="0.25">
      <c r="A5" s="8">
        <v>3</v>
      </c>
      <c r="B5" s="8">
        <v>3</v>
      </c>
      <c r="C5" s="9" t="s">
        <v>49</v>
      </c>
      <c r="D5" s="9" t="s">
        <v>50</v>
      </c>
      <c r="E5" s="9" t="s">
        <v>13</v>
      </c>
      <c r="F5" s="9" t="s">
        <v>17</v>
      </c>
      <c r="G5" s="9">
        <v>0</v>
      </c>
      <c r="H5" s="9">
        <v>0</v>
      </c>
      <c r="I5" s="9">
        <v>0</v>
      </c>
      <c r="J5" s="9">
        <v>0</v>
      </c>
      <c r="K5" s="9">
        <v>40</v>
      </c>
      <c r="L5" s="53">
        <f t="shared" si="0"/>
        <v>0</v>
      </c>
      <c r="M5" s="65">
        <f t="shared" si="1"/>
        <v>40</v>
      </c>
    </row>
    <row r="6" spans="1:24" ht="15.95" customHeight="1" x14ac:dyDescent="0.25">
      <c r="A6" s="12"/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66"/>
    </row>
    <row r="7" spans="1:24" ht="15.95" customHeight="1" x14ac:dyDescent="0.3">
      <c r="L7" s="7"/>
    </row>
    <row r="10" spans="1:24" x14ac:dyDescent="0.25">
      <c r="B10" s="77" t="s">
        <v>158</v>
      </c>
      <c r="C10" s="77"/>
      <c r="D10" s="77"/>
      <c r="F10" s="17"/>
    </row>
    <row r="11" spans="1:24" x14ac:dyDescent="0.25">
      <c r="F11" s="17"/>
    </row>
    <row r="12" spans="1:24" x14ac:dyDescent="0.25">
      <c r="B12" s="76" t="s">
        <v>157</v>
      </c>
      <c r="C12" t="s">
        <v>156</v>
      </c>
      <c r="F12" s="17"/>
    </row>
    <row r="13" spans="1:24" x14ac:dyDescent="0.25">
      <c r="F13" s="17"/>
    </row>
    <row r="15" spans="1:24" x14ac:dyDescent="0.25">
      <c r="B15" t="s">
        <v>163</v>
      </c>
      <c r="F15" s="17"/>
    </row>
  </sheetData>
  <sortState ref="C3:M16">
    <sortCondition ref="E3:E16"/>
  </sortState>
  <mergeCells count="1">
    <mergeCell ref="A1:L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W17"/>
  <sheetViews>
    <sheetView zoomScale="80" zoomScaleNormal="80" workbookViewId="0">
      <selection activeCell="E6" sqref="E6"/>
    </sheetView>
  </sheetViews>
  <sheetFormatPr defaultRowHeight="15" x14ac:dyDescent="0.25"/>
  <cols>
    <col min="1" max="1" width="10.7109375" style="6" customWidth="1"/>
    <col min="2" max="2" width="17.5703125" customWidth="1"/>
    <col min="3" max="3" width="14.5703125" customWidth="1"/>
    <col min="4" max="4" width="10.7109375" customWidth="1"/>
    <col min="5" max="5" width="13.42578125" customWidth="1"/>
    <col min="6" max="6" width="14.5703125" customWidth="1"/>
    <col min="7" max="7" width="16.7109375" customWidth="1"/>
    <col min="8" max="8" width="15.140625" style="17" customWidth="1"/>
    <col min="9" max="9" width="16.7109375" customWidth="1"/>
    <col min="10" max="10" width="24.7109375" customWidth="1"/>
    <col min="11" max="11" width="11.28515625" customWidth="1"/>
    <col min="12" max="12" width="12.42578125" customWidth="1"/>
  </cols>
  <sheetData>
    <row r="1" spans="1:23" ht="31.5" customHeight="1" x14ac:dyDescent="0.25">
      <c r="A1" s="153" t="s">
        <v>108</v>
      </c>
      <c r="B1" s="154"/>
      <c r="C1" s="154"/>
      <c r="D1" s="154"/>
      <c r="E1" s="154"/>
      <c r="F1" s="154"/>
      <c r="G1" s="154"/>
      <c r="H1" s="154"/>
      <c r="I1" s="154"/>
      <c r="J1" s="154"/>
      <c r="K1" s="155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2" spans="1:23" s="20" customFormat="1" ht="42" customHeight="1" x14ac:dyDescent="0.25">
      <c r="A2" s="23" t="s">
        <v>10</v>
      </c>
      <c r="B2" s="23" t="s">
        <v>0</v>
      </c>
      <c r="C2" s="21" t="s">
        <v>1</v>
      </c>
      <c r="D2" s="21" t="s">
        <v>2</v>
      </c>
      <c r="E2" s="21" t="s">
        <v>6</v>
      </c>
      <c r="F2" s="21" t="s">
        <v>8</v>
      </c>
      <c r="G2" s="21" t="s">
        <v>3</v>
      </c>
      <c r="H2" s="21" t="s">
        <v>7</v>
      </c>
      <c r="I2" s="21" t="s">
        <v>4</v>
      </c>
      <c r="J2" s="21" t="s">
        <v>39</v>
      </c>
      <c r="K2" s="21" t="s">
        <v>113</v>
      </c>
      <c r="L2" s="21" t="s">
        <v>5</v>
      </c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3" ht="15.75" x14ac:dyDescent="0.25">
      <c r="A3" s="8">
        <v>1</v>
      </c>
      <c r="B3" s="11" t="s">
        <v>116</v>
      </c>
      <c r="C3" s="11" t="s">
        <v>117</v>
      </c>
      <c r="D3" s="11" t="s">
        <v>161</v>
      </c>
      <c r="E3" s="11" t="s">
        <v>17</v>
      </c>
      <c r="F3" s="11">
        <v>2</v>
      </c>
      <c r="G3" s="11">
        <v>5</v>
      </c>
      <c r="H3" s="26">
        <v>1</v>
      </c>
      <c r="I3" s="11">
        <v>5</v>
      </c>
      <c r="J3" s="11">
        <v>45</v>
      </c>
      <c r="K3" s="11">
        <f>F3+G3+H3+I3</f>
        <v>13</v>
      </c>
      <c r="L3" s="65">
        <f>J3+K3</f>
        <v>58</v>
      </c>
    </row>
    <row r="4" spans="1:23" ht="15.75" x14ac:dyDescent="0.25">
      <c r="A4" s="8">
        <v>2</v>
      </c>
      <c r="B4" s="69" t="s">
        <v>118</v>
      </c>
      <c r="C4" s="11" t="s">
        <v>119</v>
      </c>
      <c r="D4" s="11" t="s">
        <v>153</v>
      </c>
      <c r="E4" s="11" t="s">
        <v>25</v>
      </c>
      <c r="F4" s="11">
        <v>2</v>
      </c>
      <c r="G4" s="11">
        <v>4.5</v>
      </c>
      <c r="H4" s="26">
        <v>0</v>
      </c>
      <c r="I4" s="11">
        <v>0</v>
      </c>
      <c r="J4" s="11">
        <v>45</v>
      </c>
      <c r="K4" s="11">
        <f t="shared" ref="K4:K7" si="0">F4+G4+H4+I4</f>
        <v>6.5</v>
      </c>
      <c r="L4" s="65">
        <f t="shared" ref="L4:L7" si="1">J4+K4</f>
        <v>51.5</v>
      </c>
    </row>
    <row r="5" spans="1:23" ht="15.75" x14ac:dyDescent="0.25">
      <c r="A5" s="8">
        <v>3</v>
      </c>
      <c r="B5" s="11" t="s">
        <v>121</v>
      </c>
      <c r="C5" s="11" t="s">
        <v>90</v>
      </c>
      <c r="D5" s="11" t="s">
        <v>16</v>
      </c>
      <c r="E5" s="11" t="s">
        <v>25</v>
      </c>
      <c r="F5" s="11">
        <v>0</v>
      </c>
      <c r="G5" s="11">
        <v>1.5</v>
      </c>
      <c r="H5" s="26">
        <v>6</v>
      </c>
      <c r="I5" s="11">
        <v>0</v>
      </c>
      <c r="J5" s="11">
        <v>37</v>
      </c>
      <c r="K5" s="11">
        <f t="shared" si="0"/>
        <v>7.5</v>
      </c>
      <c r="L5" s="65">
        <f t="shared" si="1"/>
        <v>44.5</v>
      </c>
    </row>
    <row r="6" spans="1:23" ht="15.75" x14ac:dyDescent="0.25">
      <c r="A6" s="12">
        <v>4</v>
      </c>
      <c r="B6" s="13" t="s">
        <v>45</v>
      </c>
      <c r="C6" s="13" t="s">
        <v>46</v>
      </c>
      <c r="D6" s="13" t="s">
        <v>13</v>
      </c>
      <c r="E6" s="13" t="s">
        <v>25</v>
      </c>
      <c r="F6" s="67">
        <v>2</v>
      </c>
      <c r="G6" s="67">
        <v>0</v>
      </c>
      <c r="H6" s="68">
        <v>0</v>
      </c>
      <c r="I6" s="67">
        <v>24</v>
      </c>
      <c r="J6" s="67">
        <v>50</v>
      </c>
      <c r="K6" s="11">
        <f t="shared" si="0"/>
        <v>26</v>
      </c>
      <c r="L6" s="65">
        <f t="shared" si="1"/>
        <v>76</v>
      </c>
    </row>
    <row r="7" spans="1:23" ht="15.75" x14ac:dyDescent="0.25">
      <c r="A7" s="12">
        <v>5</v>
      </c>
      <c r="B7" s="30" t="s">
        <v>80</v>
      </c>
      <c r="C7" s="13" t="s">
        <v>81</v>
      </c>
      <c r="D7" s="13" t="s">
        <v>13</v>
      </c>
      <c r="E7" s="13" t="s">
        <v>17</v>
      </c>
      <c r="F7" s="67">
        <v>2</v>
      </c>
      <c r="G7" s="67">
        <v>0</v>
      </c>
      <c r="H7" s="68">
        <v>8</v>
      </c>
      <c r="I7" s="67">
        <v>3</v>
      </c>
      <c r="J7" s="67">
        <v>36</v>
      </c>
      <c r="K7" s="11">
        <f t="shared" si="0"/>
        <v>13</v>
      </c>
      <c r="L7" s="65">
        <f t="shared" si="1"/>
        <v>49</v>
      </c>
    </row>
    <row r="8" spans="1:23" x14ac:dyDescent="0.25">
      <c r="B8" s="2"/>
      <c r="C8" s="2"/>
      <c r="D8" s="2"/>
      <c r="E8" s="2"/>
    </row>
    <row r="12" spans="1:23" x14ac:dyDescent="0.25">
      <c r="A12" s="77" t="s">
        <v>158</v>
      </c>
      <c r="B12" s="77"/>
      <c r="C12" s="77"/>
      <c r="E12" s="17"/>
      <c r="H12"/>
    </row>
    <row r="13" spans="1:23" x14ac:dyDescent="0.25">
      <c r="A13"/>
      <c r="E13" s="17"/>
      <c r="H13"/>
    </row>
    <row r="14" spans="1:23" x14ac:dyDescent="0.25">
      <c r="A14" s="76" t="s">
        <v>157</v>
      </c>
      <c r="B14" t="s">
        <v>156</v>
      </c>
      <c r="E14" s="17"/>
      <c r="H14"/>
    </row>
    <row r="15" spans="1:23" x14ac:dyDescent="0.25">
      <c r="A15"/>
      <c r="E15" s="17"/>
      <c r="H15"/>
    </row>
    <row r="16" spans="1:23" x14ac:dyDescent="0.25">
      <c r="A16"/>
      <c r="E16" s="17"/>
      <c r="H16"/>
    </row>
    <row r="17" spans="1:8" x14ac:dyDescent="0.25">
      <c r="A17" t="s">
        <v>163</v>
      </c>
      <c r="E17" s="17"/>
      <c r="H17"/>
    </row>
  </sheetData>
  <sortState ref="B4:L21">
    <sortCondition ref="D4:D21"/>
  </sortState>
  <mergeCells count="1">
    <mergeCell ref="A1:K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V26"/>
  <sheetViews>
    <sheetView zoomScale="80" zoomScaleNormal="80" workbookViewId="0">
      <selection activeCell="K21" sqref="K21"/>
    </sheetView>
  </sheetViews>
  <sheetFormatPr defaultRowHeight="15" x14ac:dyDescent="0.25"/>
  <cols>
    <col min="1" max="1" width="10.7109375" customWidth="1"/>
    <col min="2" max="3" width="18.7109375" customWidth="1"/>
    <col min="4" max="4" width="12.5703125" customWidth="1"/>
    <col min="5" max="5" width="16.7109375" style="17" customWidth="1"/>
    <col min="6" max="9" width="16.7109375" customWidth="1"/>
    <col min="10" max="10" width="24.7109375" customWidth="1"/>
    <col min="11" max="11" width="16.140625" customWidth="1"/>
    <col min="12" max="12" width="9.7109375" customWidth="1"/>
  </cols>
  <sheetData>
    <row r="1" spans="1:22" ht="32.1" customHeight="1" thickBot="1" x14ac:dyDescent="0.3">
      <c r="A1" s="156" t="s">
        <v>18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s="15" customFormat="1" ht="42" customHeight="1" thickBot="1" x14ac:dyDescent="0.3">
      <c r="A2" s="35" t="s">
        <v>10</v>
      </c>
      <c r="B2" s="36" t="s">
        <v>0</v>
      </c>
      <c r="C2" s="36" t="s">
        <v>1</v>
      </c>
      <c r="D2" s="36" t="s">
        <v>2</v>
      </c>
      <c r="E2" s="36" t="s">
        <v>6</v>
      </c>
      <c r="F2" s="36" t="s">
        <v>8</v>
      </c>
      <c r="G2" s="36" t="s">
        <v>3</v>
      </c>
      <c r="H2" s="36" t="s">
        <v>7</v>
      </c>
      <c r="I2" s="36" t="s">
        <v>4</v>
      </c>
      <c r="J2" s="21" t="s">
        <v>39</v>
      </c>
      <c r="K2" s="55" t="s">
        <v>145</v>
      </c>
      <c r="L2" s="55" t="s">
        <v>5</v>
      </c>
      <c r="M2" s="14"/>
      <c r="N2" s="14"/>
      <c r="O2" s="14"/>
      <c r="P2" s="14"/>
      <c r="Q2" s="14"/>
      <c r="R2" s="14"/>
      <c r="S2" s="14"/>
      <c r="T2" s="14"/>
      <c r="U2" s="14"/>
    </row>
    <row r="3" spans="1:22" ht="15.95" customHeight="1" x14ac:dyDescent="0.25">
      <c r="A3" s="93">
        <v>1</v>
      </c>
      <c r="B3" s="11" t="s">
        <v>143</v>
      </c>
      <c r="C3" s="11" t="s">
        <v>144</v>
      </c>
      <c r="D3" s="25" t="s">
        <v>124</v>
      </c>
      <c r="E3" s="9" t="s">
        <v>17</v>
      </c>
      <c r="F3" s="9">
        <v>2.5</v>
      </c>
      <c r="G3" s="9">
        <v>3</v>
      </c>
      <c r="H3" s="9">
        <v>0</v>
      </c>
      <c r="I3" s="9">
        <v>2</v>
      </c>
      <c r="J3" s="9">
        <v>48</v>
      </c>
      <c r="K3" s="11">
        <v>7.5</v>
      </c>
      <c r="L3" s="53">
        <f t="shared" ref="L3:L18" si="0">J3+K3</f>
        <v>55.5</v>
      </c>
    </row>
    <row r="4" spans="1:22" ht="15.95" customHeight="1" x14ac:dyDescent="0.25">
      <c r="A4" s="93">
        <v>2</v>
      </c>
      <c r="B4" s="9" t="s">
        <v>75</v>
      </c>
      <c r="C4" s="9" t="s">
        <v>76</v>
      </c>
      <c r="D4" s="25" t="s">
        <v>16</v>
      </c>
      <c r="E4" s="9" t="s">
        <v>17</v>
      </c>
      <c r="F4" s="9">
        <v>0</v>
      </c>
      <c r="G4" s="9">
        <v>8.5</v>
      </c>
      <c r="H4" s="9">
        <v>0</v>
      </c>
      <c r="I4" s="9">
        <v>6</v>
      </c>
      <c r="J4" s="9">
        <v>50</v>
      </c>
      <c r="K4" s="11">
        <v>14.5</v>
      </c>
      <c r="L4" s="53">
        <f t="shared" si="0"/>
        <v>64.5</v>
      </c>
    </row>
    <row r="5" spans="1:22" ht="15.95" customHeight="1" x14ac:dyDescent="0.25">
      <c r="A5" s="72">
        <f>1+A4</f>
        <v>3</v>
      </c>
      <c r="B5" s="39" t="s">
        <v>102</v>
      </c>
      <c r="C5" s="39" t="s">
        <v>103</v>
      </c>
      <c r="D5" s="40" t="s">
        <v>16</v>
      </c>
      <c r="E5" s="39" t="s">
        <v>17</v>
      </c>
      <c r="F5" s="39">
        <v>2</v>
      </c>
      <c r="G5" s="39">
        <v>5.5</v>
      </c>
      <c r="H5" s="39">
        <v>4</v>
      </c>
      <c r="I5" s="39">
        <v>3</v>
      </c>
      <c r="J5" s="39">
        <v>39</v>
      </c>
      <c r="K5" s="53">
        <v>14.5</v>
      </c>
      <c r="L5" s="53">
        <f t="shared" si="0"/>
        <v>53.5</v>
      </c>
    </row>
    <row r="6" spans="1:22" ht="15.95" customHeight="1" x14ac:dyDescent="0.25">
      <c r="A6" s="71">
        <v>4</v>
      </c>
      <c r="B6" s="11" t="s">
        <v>109</v>
      </c>
      <c r="C6" s="11" t="s">
        <v>110</v>
      </c>
      <c r="D6" s="26" t="s">
        <v>16</v>
      </c>
      <c r="E6" s="11" t="s">
        <v>25</v>
      </c>
      <c r="F6" s="11">
        <v>5</v>
      </c>
      <c r="G6" s="11">
        <v>0</v>
      </c>
      <c r="H6" s="11">
        <v>0</v>
      </c>
      <c r="I6" s="11">
        <v>0</v>
      </c>
      <c r="J6" s="11">
        <v>47</v>
      </c>
      <c r="K6" s="11">
        <v>5</v>
      </c>
      <c r="L6" s="53">
        <f t="shared" si="0"/>
        <v>52</v>
      </c>
    </row>
    <row r="7" spans="1:22" ht="15.95" customHeight="1" x14ac:dyDescent="0.25">
      <c r="A7" s="71">
        <v>5</v>
      </c>
      <c r="B7" s="9" t="s">
        <v>29</v>
      </c>
      <c r="C7" s="9" t="s">
        <v>30</v>
      </c>
      <c r="D7" s="25" t="s">
        <v>16</v>
      </c>
      <c r="E7" s="9" t="s">
        <v>17</v>
      </c>
      <c r="F7" s="9">
        <v>1</v>
      </c>
      <c r="G7" s="9">
        <v>7</v>
      </c>
      <c r="H7" s="9">
        <v>0</v>
      </c>
      <c r="I7" s="9">
        <v>6</v>
      </c>
      <c r="J7" s="9">
        <v>37</v>
      </c>
      <c r="K7" s="11">
        <v>14</v>
      </c>
      <c r="L7" s="53">
        <f t="shared" si="0"/>
        <v>51</v>
      </c>
    </row>
    <row r="8" spans="1:22" ht="15.95" customHeight="1" x14ac:dyDescent="0.25">
      <c r="A8" s="71">
        <v>6</v>
      </c>
      <c r="B8" s="11" t="s">
        <v>78</v>
      </c>
      <c r="C8" s="11" t="s">
        <v>79</v>
      </c>
      <c r="D8" s="26" t="s">
        <v>16</v>
      </c>
      <c r="E8" s="11" t="s">
        <v>17</v>
      </c>
      <c r="F8" s="11">
        <v>1</v>
      </c>
      <c r="G8" s="11">
        <v>5.5</v>
      </c>
      <c r="H8" s="11">
        <v>0</v>
      </c>
      <c r="I8" s="11">
        <v>3</v>
      </c>
      <c r="J8" s="11">
        <v>40</v>
      </c>
      <c r="K8" s="11">
        <v>9.5</v>
      </c>
      <c r="L8" s="53">
        <f t="shared" si="0"/>
        <v>49.5</v>
      </c>
    </row>
    <row r="9" spans="1:22" ht="15.95" customHeight="1" x14ac:dyDescent="0.25">
      <c r="A9" s="71">
        <v>7</v>
      </c>
      <c r="B9" s="9" t="s">
        <v>69</v>
      </c>
      <c r="C9" s="9" t="s">
        <v>48</v>
      </c>
      <c r="D9" s="25" t="s">
        <v>13</v>
      </c>
      <c r="E9" s="9" t="s">
        <v>17</v>
      </c>
      <c r="F9" s="9">
        <v>2</v>
      </c>
      <c r="G9" s="9">
        <v>0</v>
      </c>
      <c r="H9" s="9">
        <v>6</v>
      </c>
      <c r="I9" s="9">
        <v>12</v>
      </c>
      <c r="J9" s="9">
        <v>46</v>
      </c>
      <c r="K9" s="9">
        <v>20</v>
      </c>
      <c r="L9" s="53">
        <f t="shared" si="0"/>
        <v>66</v>
      </c>
    </row>
    <row r="10" spans="1:22" ht="15.95" customHeight="1" x14ac:dyDescent="0.25">
      <c r="A10" s="71">
        <f>1+A9</f>
        <v>8</v>
      </c>
      <c r="B10" s="9" t="s">
        <v>89</v>
      </c>
      <c r="C10" s="9" t="s">
        <v>90</v>
      </c>
      <c r="D10" s="25" t="s">
        <v>13</v>
      </c>
      <c r="E10" s="9" t="s">
        <v>17</v>
      </c>
      <c r="F10" s="9">
        <v>0</v>
      </c>
      <c r="G10" s="9">
        <v>1.5</v>
      </c>
      <c r="H10" s="9">
        <v>0</v>
      </c>
      <c r="I10" s="9">
        <v>12</v>
      </c>
      <c r="J10" s="9">
        <v>46</v>
      </c>
      <c r="K10" s="9">
        <v>13.5</v>
      </c>
      <c r="L10" s="53">
        <f t="shared" si="0"/>
        <v>59.5</v>
      </c>
    </row>
    <row r="11" spans="1:22" ht="15.95" customHeight="1" x14ac:dyDescent="0.25">
      <c r="A11" s="71">
        <f>1+A10</f>
        <v>9</v>
      </c>
      <c r="B11" s="9" t="s">
        <v>11</v>
      </c>
      <c r="C11" s="9" t="s">
        <v>12</v>
      </c>
      <c r="D11" s="25" t="s">
        <v>13</v>
      </c>
      <c r="E11" s="9" t="s">
        <v>25</v>
      </c>
      <c r="F11" s="9">
        <v>0</v>
      </c>
      <c r="G11" s="9">
        <v>3</v>
      </c>
      <c r="H11" s="9">
        <v>2</v>
      </c>
      <c r="I11" s="9">
        <v>0</v>
      </c>
      <c r="J11" s="9">
        <v>50</v>
      </c>
      <c r="K11" s="9">
        <v>5</v>
      </c>
      <c r="L11" s="53">
        <f t="shared" si="0"/>
        <v>55</v>
      </c>
    </row>
    <row r="12" spans="1:22" ht="15.95" customHeight="1" x14ac:dyDescent="0.25">
      <c r="A12" s="73">
        <v>10</v>
      </c>
      <c r="B12" s="74" t="s">
        <v>74</v>
      </c>
      <c r="C12" s="74" t="s">
        <v>61</v>
      </c>
      <c r="D12" s="75" t="s">
        <v>13</v>
      </c>
      <c r="E12" s="74" t="s">
        <v>17</v>
      </c>
      <c r="F12" s="74">
        <v>0</v>
      </c>
      <c r="G12" s="74">
        <v>0</v>
      </c>
      <c r="H12" s="74">
        <v>0</v>
      </c>
      <c r="I12" s="74">
        <v>6</v>
      </c>
      <c r="J12" s="74">
        <v>46</v>
      </c>
      <c r="K12" s="74">
        <v>6</v>
      </c>
      <c r="L12" s="88">
        <f t="shared" si="0"/>
        <v>52</v>
      </c>
    </row>
    <row r="13" spans="1:22" ht="15.95" customHeight="1" x14ac:dyDescent="0.25">
      <c r="A13" s="92">
        <v>11</v>
      </c>
      <c r="B13" s="56" t="s">
        <v>33</v>
      </c>
      <c r="C13" s="56" t="s">
        <v>34</v>
      </c>
      <c r="D13" s="70" t="s">
        <v>13</v>
      </c>
      <c r="E13" s="56" t="s">
        <v>25</v>
      </c>
      <c r="F13" s="56">
        <v>0</v>
      </c>
      <c r="G13" s="56">
        <v>0</v>
      </c>
      <c r="H13" s="56">
        <v>0</v>
      </c>
      <c r="I13" s="56">
        <v>6</v>
      </c>
      <c r="J13" s="56">
        <v>46</v>
      </c>
      <c r="K13" s="56">
        <v>6</v>
      </c>
      <c r="L13" s="88">
        <f t="shared" si="0"/>
        <v>52</v>
      </c>
    </row>
    <row r="14" spans="1:22" ht="15.95" customHeight="1" x14ac:dyDescent="0.25">
      <c r="A14" s="94">
        <v>12</v>
      </c>
      <c r="B14" s="60" t="s">
        <v>72</v>
      </c>
      <c r="C14" s="60" t="s">
        <v>73</v>
      </c>
      <c r="D14" s="61" t="s">
        <v>13</v>
      </c>
      <c r="E14" s="60" t="s">
        <v>25</v>
      </c>
      <c r="F14" s="60">
        <v>0</v>
      </c>
      <c r="G14" s="60">
        <v>1.5</v>
      </c>
      <c r="H14" s="60">
        <v>0</v>
      </c>
      <c r="I14" s="60">
        <v>6</v>
      </c>
      <c r="J14" s="60">
        <v>42</v>
      </c>
      <c r="K14" s="60">
        <v>7.5</v>
      </c>
      <c r="L14" s="53">
        <f t="shared" si="0"/>
        <v>49.5</v>
      </c>
    </row>
    <row r="15" spans="1:22" ht="15.95" customHeight="1" x14ac:dyDescent="0.25">
      <c r="A15" s="118">
        <v>13</v>
      </c>
      <c r="B15" s="56" t="s">
        <v>141</v>
      </c>
      <c r="C15" s="56" t="s">
        <v>146</v>
      </c>
      <c r="D15" s="56" t="s">
        <v>13</v>
      </c>
      <c r="E15" s="56" t="s">
        <v>25</v>
      </c>
      <c r="F15" s="56">
        <v>0</v>
      </c>
      <c r="G15" s="56">
        <v>1</v>
      </c>
      <c r="H15" s="56">
        <v>2</v>
      </c>
      <c r="I15" s="56">
        <v>0</v>
      </c>
      <c r="J15" s="56">
        <v>43</v>
      </c>
      <c r="K15" s="56">
        <v>3</v>
      </c>
      <c r="L15" s="56">
        <f>J15+K15</f>
        <v>46</v>
      </c>
    </row>
    <row r="16" spans="1:22" ht="15.95" customHeight="1" x14ac:dyDescent="0.25">
      <c r="A16" s="119">
        <v>14</v>
      </c>
      <c r="B16" s="56" t="s">
        <v>147</v>
      </c>
      <c r="C16" s="56" t="s">
        <v>148</v>
      </c>
      <c r="D16" s="70" t="s">
        <v>13</v>
      </c>
      <c r="E16" s="56" t="s">
        <v>25</v>
      </c>
      <c r="F16" s="56">
        <v>3</v>
      </c>
      <c r="G16" s="56">
        <v>3</v>
      </c>
      <c r="H16" s="56">
        <v>0</v>
      </c>
      <c r="I16" s="56">
        <v>0</v>
      </c>
      <c r="J16" s="56">
        <v>40</v>
      </c>
      <c r="K16" s="56">
        <v>6</v>
      </c>
      <c r="L16" s="88">
        <f t="shared" si="0"/>
        <v>46</v>
      </c>
    </row>
    <row r="17" spans="1:12" ht="15.95" customHeight="1" x14ac:dyDescent="0.25">
      <c r="A17" s="62">
        <v>15</v>
      </c>
      <c r="B17" s="58" t="s">
        <v>149</v>
      </c>
      <c r="C17" s="58" t="s">
        <v>119</v>
      </c>
      <c r="D17" s="59" t="s">
        <v>13</v>
      </c>
      <c r="E17" s="58" t="s">
        <v>25</v>
      </c>
      <c r="F17" s="58">
        <v>0</v>
      </c>
      <c r="G17" s="58">
        <v>0</v>
      </c>
      <c r="H17" s="58">
        <v>0</v>
      </c>
      <c r="I17" s="58">
        <v>0</v>
      </c>
      <c r="J17" s="58">
        <v>44</v>
      </c>
      <c r="K17" s="58">
        <v>0</v>
      </c>
      <c r="L17" s="53">
        <f t="shared" si="0"/>
        <v>44</v>
      </c>
    </row>
    <row r="18" spans="1:12" ht="15.95" customHeight="1" x14ac:dyDescent="0.25">
      <c r="A18" s="63">
        <v>16</v>
      </c>
      <c r="B18" s="60" t="s">
        <v>150</v>
      </c>
      <c r="C18" s="60" t="s">
        <v>151</v>
      </c>
      <c r="D18" s="61" t="s">
        <v>13</v>
      </c>
      <c r="E18" s="60" t="s">
        <v>25</v>
      </c>
      <c r="F18" s="60">
        <v>0</v>
      </c>
      <c r="G18" s="60">
        <v>1.5</v>
      </c>
      <c r="H18" s="60">
        <v>0</v>
      </c>
      <c r="I18" s="60">
        <v>0</v>
      </c>
      <c r="J18" s="60">
        <v>30</v>
      </c>
      <c r="K18" s="60">
        <v>1.5</v>
      </c>
      <c r="L18" s="53">
        <f t="shared" si="0"/>
        <v>31.5</v>
      </c>
    </row>
    <row r="19" spans="1:12" x14ac:dyDescent="0.25">
      <c r="E19" s="18"/>
      <c r="F19" s="1"/>
      <c r="G19" s="1"/>
      <c r="H19" s="1"/>
      <c r="I19" s="1"/>
      <c r="J19" s="1"/>
      <c r="K19" s="1"/>
    </row>
    <row r="21" spans="1:12" x14ac:dyDescent="0.25">
      <c r="A21" s="77" t="s">
        <v>158</v>
      </c>
      <c r="B21" s="77"/>
      <c r="C21" s="77"/>
    </row>
    <row r="23" spans="1:12" ht="19.5" customHeight="1" x14ac:dyDescent="0.25">
      <c r="A23" s="76" t="s">
        <v>157</v>
      </c>
      <c r="B23" t="s">
        <v>156</v>
      </c>
    </row>
    <row r="26" spans="1:12" x14ac:dyDescent="0.25">
      <c r="A26" t="s">
        <v>163</v>
      </c>
    </row>
  </sheetData>
  <sortState ref="B3:M22">
    <sortCondition ref="D3:D22"/>
  </sortState>
  <mergeCells count="1">
    <mergeCell ref="A1:L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V28"/>
  <sheetViews>
    <sheetView tabSelected="1" zoomScale="80" zoomScaleNormal="80" workbookViewId="0">
      <selection activeCell="F36" sqref="F36"/>
    </sheetView>
  </sheetViews>
  <sheetFormatPr defaultRowHeight="15" x14ac:dyDescent="0.25"/>
  <cols>
    <col min="1" max="1" width="14.7109375" customWidth="1"/>
    <col min="2" max="2" width="18.7109375" style="2" customWidth="1"/>
    <col min="3" max="3" width="18.7109375" customWidth="1"/>
    <col min="4" max="4" width="16.7109375" style="17" customWidth="1"/>
    <col min="5" max="8" width="16.7109375" customWidth="1"/>
    <col min="9" max="9" width="21.42578125" customWidth="1"/>
    <col min="10" max="10" width="21.5703125" customWidth="1"/>
    <col min="11" max="11" width="17.28515625" customWidth="1"/>
    <col min="12" max="12" width="18.42578125" customWidth="1"/>
  </cols>
  <sheetData>
    <row r="1" spans="1:22" ht="32.1" customHeight="1" x14ac:dyDescent="0.25">
      <c r="A1" s="157" t="s">
        <v>159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s="15" customFormat="1" ht="42" customHeight="1" x14ac:dyDescent="0.25">
      <c r="A2" s="31" t="s">
        <v>10</v>
      </c>
      <c r="B2" s="32" t="s">
        <v>0</v>
      </c>
      <c r="C2" s="32" t="s">
        <v>1</v>
      </c>
      <c r="D2" s="32" t="s">
        <v>166</v>
      </c>
      <c r="E2" s="32" t="s">
        <v>6</v>
      </c>
      <c r="F2" s="32" t="s">
        <v>8</v>
      </c>
      <c r="G2" s="32" t="s">
        <v>3</v>
      </c>
      <c r="H2" s="32" t="s">
        <v>7</v>
      </c>
      <c r="I2" s="32" t="s">
        <v>4</v>
      </c>
      <c r="J2" s="21" t="s">
        <v>39</v>
      </c>
      <c r="K2" s="114" t="s">
        <v>154</v>
      </c>
      <c r="L2" s="114" t="s">
        <v>5</v>
      </c>
      <c r="M2" s="14"/>
      <c r="N2" s="14"/>
      <c r="O2" s="14"/>
      <c r="P2" s="14"/>
      <c r="Q2" s="14"/>
      <c r="R2" s="14"/>
      <c r="S2" s="14"/>
      <c r="T2" s="14"/>
      <c r="U2" s="14"/>
    </row>
    <row r="3" spans="1:22" ht="15.95" customHeight="1" x14ac:dyDescent="0.25">
      <c r="A3" s="106">
        <v>1</v>
      </c>
      <c r="B3" s="104" t="s">
        <v>66</v>
      </c>
      <c r="C3" s="104" t="s">
        <v>67</v>
      </c>
      <c r="D3" s="105" t="s">
        <v>16</v>
      </c>
      <c r="E3" s="104" t="s">
        <v>17</v>
      </c>
      <c r="F3" s="104">
        <v>0</v>
      </c>
      <c r="G3" s="104">
        <v>0</v>
      </c>
      <c r="H3" s="104">
        <v>0</v>
      </c>
      <c r="I3" s="104">
        <v>7</v>
      </c>
      <c r="J3" s="104">
        <v>43</v>
      </c>
      <c r="K3" s="104">
        <f t="shared" ref="K3:K20" si="0">F3+G3+H3+I3</f>
        <v>7</v>
      </c>
      <c r="L3" s="95">
        <f t="shared" ref="L3:L20" si="1">J3+K3</f>
        <v>50</v>
      </c>
    </row>
    <row r="4" spans="1:22" ht="15.95" customHeight="1" x14ac:dyDescent="0.25">
      <c r="A4" s="97">
        <v>2</v>
      </c>
      <c r="B4" s="81" t="s">
        <v>14</v>
      </c>
      <c r="C4" s="81" t="s">
        <v>15</v>
      </c>
      <c r="D4" s="107" t="s">
        <v>16</v>
      </c>
      <c r="E4" s="81" t="s">
        <v>17</v>
      </c>
      <c r="F4" s="81">
        <v>0</v>
      </c>
      <c r="G4" s="81">
        <v>0</v>
      </c>
      <c r="H4" s="81">
        <v>0</v>
      </c>
      <c r="I4" s="81">
        <v>9</v>
      </c>
      <c r="J4" s="82">
        <v>38</v>
      </c>
      <c r="K4" s="104">
        <f t="shared" si="0"/>
        <v>9</v>
      </c>
      <c r="L4" s="95">
        <f t="shared" si="1"/>
        <v>47</v>
      </c>
    </row>
    <row r="5" spans="1:22" ht="15.95" customHeight="1" x14ac:dyDescent="0.25">
      <c r="A5" s="106">
        <v>3</v>
      </c>
      <c r="B5" s="104" t="s">
        <v>40</v>
      </c>
      <c r="C5" s="104" t="s">
        <v>41</v>
      </c>
      <c r="D5" s="105" t="s">
        <v>16</v>
      </c>
      <c r="E5" s="104" t="s">
        <v>17</v>
      </c>
      <c r="F5" s="104">
        <v>1</v>
      </c>
      <c r="G5" s="104">
        <v>0</v>
      </c>
      <c r="H5" s="104">
        <v>0</v>
      </c>
      <c r="I5" s="104">
        <v>3</v>
      </c>
      <c r="J5" s="104">
        <v>42</v>
      </c>
      <c r="K5" s="104">
        <f t="shared" si="0"/>
        <v>4</v>
      </c>
      <c r="L5" s="95">
        <f t="shared" si="1"/>
        <v>46</v>
      </c>
    </row>
    <row r="6" spans="1:22" ht="15.95" customHeight="1" x14ac:dyDescent="0.25">
      <c r="A6" s="97">
        <v>4</v>
      </c>
      <c r="B6" s="82" t="s">
        <v>77</v>
      </c>
      <c r="C6" s="82" t="s">
        <v>76</v>
      </c>
      <c r="D6" s="108" t="s">
        <v>16</v>
      </c>
      <c r="E6" s="82" t="s">
        <v>17</v>
      </c>
      <c r="F6" s="82">
        <v>0</v>
      </c>
      <c r="G6" s="82">
        <v>0</v>
      </c>
      <c r="H6" s="82">
        <v>0</v>
      </c>
      <c r="I6" s="82">
        <v>6</v>
      </c>
      <c r="J6" s="82">
        <v>37</v>
      </c>
      <c r="K6" s="104">
        <f t="shared" si="0"/>
        <v>6</v>
      </c>
      <c r="L6" s="95">
        <f t="shared" si="1"/>
        <v>43</v>
      </c>
    </row>
    <row r="7" spans="1:22" ht="15.95" customHeight="1" x14ac:dyDescent="0.25">
      <c r="A7" s="106">
        <v>5</v>
      </c>
      <c r="B7" s="104" t="s">
        <v>104</v>
      </c>
      <c r="C7" s="104" t="s">
        <v>105</v>
      </c>
      <c r="D7" s="105" t="s">
        <v>16</v>
      </c>
      <c r="E7" s="104" t="s">
        <v>17</v>
      </c>
      <c r="F7" s="104">
        <v>0</v>
      </c>
      <c r="G7" s="104">
        <v>0</v>
      </c>
      <c r="H7" s="104">
        <v>0</v>
      </c>
      <c r="I7" s="104">
        <v>3</v>
      </c>
      <c r="J7" s="104">
        <v>36</v>
      </c>
      <c r="K7" s="104">
        <f t="shared" si="0"/>
        <v>3</v>
      </c>
      <c r="L7" s="95">
        <f t="shared" si="1"/>
        <v>39</v>
      </c>
    </row>
    <row r="8" spans="1:22" ht="15.95" customHeight="1" x14ac:dyDescent="0.25">
      <c r="A8" s="97">
        <v>6</v>
      </c>
      <c r="B8" s="104" t="s">
        <v>152</v>
      </c>
      <c r="C8" s="104" t="s">
        <v>130</v>
      </c>
      <c r="D8" s="105" t="s">
        <v>16</v>
      </c>
      <c r="E8" s="104" t="s">
        <v>25</v>
      </c>
      <c r="F8" s="104">
        <v>3</v>
      </c>
      <c r="G8" s="104">
        <v>1.5</v>
      </c>
      <c r="H8" s="104">
        <v>0</v>
      </c>
      <c r="I8" s="104">
        <v>0</v>
      </c>
      <c r="J8" s="104">
        <v>30</v>
      </c>
      <c r="K8" s="104">
        <f t="shared" si="0"/>
        <v>4.5</v>
      </c>
      <c r="L8" s="95">
        <f t="shared" si="1"/>
        <v>34.5</v>
      </c>
    </row>
    <row r="9" spans="1:22" ht="15.95" customHeight="1" x14ac:dyDescent="0.25">
      <c r="A9" s="121">
        <v>7</v>
      </c>
      <c r="B9" s="122" t="s">
        <v>139</v>
      </c>
      <c r="C9" s="122" t="s">
        <v>140</v>
      </c>
      <c r="D9" s="123" t="s">
        <v>13</v>
      </c>
      <c r="E9" s="122" t="s">
        <v>25</v>
      </c>
      <c r="F9" s="122">
        <v>1</v>
      </c>
      <c r="G9" s="122">
        <v>1</v>
      </c>
      <c r="H9" s="122">
        <v>0</v>
      </c>
      <c r="I9" s="122">
        <v>0</v>
      </c>
      <c r="J9" s="122">
        <v>50</v>
      </c>
      <c r="K9" s="124">
        <f t="shared" si="0"/>
        <v>2</v>
      </c>
      <c r="L9" s="122">
        <f t="shared" si="1"/>
        <v>52</v>
      </c>
    </row>
    <row r="10" spans="1:22" ht="15.95" customHeight="1" x14ac:dyDescent="0.25">
      <c r="A10" s="125">
        <v>8</v>
      </c>
      <c r="B10" s="126" t="s">
        <v>47</v>
      </c>
      <c r="C10" s="126" t="s">
        <v>48</v>
      </c>
      <c r="D10" s="127" t="s">
        <v>13</v>
      </c>
      <c r="E10" s="126" t="s">
        <v>17</v>
      </c>
      <c r="F10" s="126">
        <v>1</v>
      </c>
      <c r="G10" s="126">
        <v>3</v>
      </c>
      <c r="H10" s="126">
        <v>2</v>
      </c>
      <c r="I10" s="126">
        <v>6</v>
      </c>
      <c r="J10" s="126">
        <v>40</v>
      </c>
      <c r="K10" s="124">
        <f t="shared" si="0"/>
        <v>12</v>
      </c>
      <c r="L10" s="122">
        <f t="shared" si="1"/>
        <v>52</v>
      </c>
    </row>
    <row r="11" spans="1:22" ht="15.95" customHeight="1" x14ac:dyDescent="0.25">
      <c r="A11" s="106">
        <v>9</v>
      </c>
      <c r="B11" s="81" t="s">
        <v>35</v>
      </c>
      <c r="C11" s="81" t="s">
        <v>36</v>
      </c>
      <c r="D11" s="107" t="s">
        <v>13</v>
      </c>
      <c r="E11" s="81" t="s">
        <v>17</v>
      </c>
      <c r="F11" s="81">
        <v>0</v>
      </c>
      <c r="G11" s="81">
        <v>0</v>
      </c>
      <c r="H11" s="81">
        <v>0</v>
      </c>
      <c r="I11" s="81">
        <v>6</v>
      </c>
      <c r="J11" s="82">
        <v>43</v>
      </c>
      <c r="K11" s="104">
        <f t="shared" si="0"/>
        <v>6</v>
      </c>
      <c r="L11" s="95">
        <f t="shared" si="1"/>
        <v>49</v>
      </c>
    </row>
    <row r="12" spans="1:22" ht="15.95" customHeight="1" x14ac:dyDescent="0.25">
      <c r="A12" s="97">
        <v>10</v>
      </c>
      <c r="B12" s="82" t="s">
        <v>72</v>
      </c>
      <c r="C12" s="82" t="s">
        <v>73</v>
      </c>
      <c r="D12" s="108" t="s">
        <v>13</v>
      </c>
      <c r="E12" s="82" t="s">
        <v>17</v>
      </c>
      <c r="F12" s="82">
        <v>1.5</v>
      </c>
      <c r="G12" s="82">
        <v>0</v>
      </c>
      <c r="H12" s="82">
        <v>0</v>
      </c>
      <c r="I12" s="82">
        <v>6</v>
      </c>
      <c r="J12" s="82">
        <v>40</v>
      </c>
      <c r="K12" s="104">
        <f t="shared" si="0"/>
        <v>7.5</v>
      </c>
      <c r="L12" s="95">
        <f t="shared" si="1"/>
        <v>47.5</v>
      </c>
    </row>
    <row r="13" spans="1:22" ht="15.95" customHeight="1" x14ac:dyDescent="0.25">
      <c r="A13" s="106">
        <v>11</v>
      </c>
      <c r="B13" s="82" t="s">
        <v>11</v>
      </c>
      <c r="C13" s="82" t="s">
        <v>12</v>
      </c>
      <c r="D13" s="108" t="s">
        <v>13</v>
      </c>
      <c r="E13" s="82" t="s">
        <v>17</v>
      </c>
      <c r="F13" s="82">
        <v>0</v>
      </c>
      <c r="G13" s="82">
        <v>3</v>
      </c>
      <c r="H13" s="82">
        <v>2</v>
      </c>
      <c r="I13" s="82">
        <v>0</v>
      </c>
      <c r="J13" s="82">
        <v>42</v>
      </c>
      <c r="K13" s="104">
        <f t="shared" si="0"/>
        <v>5</v>
      </c>
      <c r="L13" s="95">
        <f t="shared" si="1"/>
        <v>47</v>
      </c>
    </row>
    <row r="14" spans="1:22" ht="15.95" customHeight="1" x14ac:dyDescent="0.25">
      <c r="A14" s="97">
        <v>12</v>
      </c>
      <c r="B14" s="81" t="s">
        <v>97</v>
      </c>
      <c r="C14" s="81" t="s">
        <v>98</v>
      </c>
      <c r="D14" s="107" t="s">
        <v>13</v>
      </c>
      <c r="E14" s="81" t="s">
        <v>17</v>
      </c>
      <c r="F14" s="81">
        <v>0</v>
      </c>
      <c r="G14" s="81">
        <v>0</v>
      </c>
      <c r="H14" s="81">
        <v>0</v>
      </c>
      <c r="I14" s="81">
        <v>9</v>
      </c>
      <c r="J14" s="82">
        <v>35</v>
      </c>
      <c r="K14" s="104">
        <f t="shared" si="0"/>
        <v>9</v>
      </c>
      <c r="L14" s="95">
        <f t="shared" si="1"/>
        <v>44</v>
      </c>
    </row>
    <row r="15" spans="1:22" x14ac:dyDescent="0.25">
      <c r="A15" s="106">
        <v>13</v>
      </c>
      <c r="B15" s="82" t="s">
        <v>99</v>
      </c>
      <c r="C15" s="82" t="s">
        <v>100</v>
      </c>
      <c r="D15" s="107" t="s">
        <v>13</v>
      </c>
      <c r="E15" s="81" t="s">
        <v>17</v>
      </c>
      <c r="F15" s="81">
        <v>0</v>
      </c>
      <c r="G15" s="81">
        <v>0</v>
      </c>
      <c r="H15" s="81">
        <v>0</v>
      </c>
      <c r="I15" s="81">
        <v>6</v>
      </c>
      <c r="J15" s="82">
        <v>37</v>
      </c>
      <c r="K15" s="104">
        <f t="shared" si="0"/>
        <v>6</v>
      </c>
      <c r="L15" s="95">
        <f t="shared" si="1"/>
        <v>43</v>
      </c>
    </row>
    <row r="16" spans="1:22" ht="15.75" x14ac:dyDescent="0.25">
      <c r="A16" s="97">
        <v>14</v>
      </c>
      <c r="B16" s="82" t="s">
        <v>70</v>
      </c>
      <c r="C16" s="82" t="s">
        <v>71</v>
      </c>
      <c r="D16" s="108" t="s">
        <v>13</v>
      </c>
      <c r="E16" s="82" t="s">
        <v>17</v>
      </c>
      <c r="F16" s="82">
        <v>1</v>
      </c>
      <c r="G16" s="82">
        <v>1</v>
      </c>
      <c r="H16" s="82">
        <v>0</v>
      </c>
      <c r="I16" s="82">
        <v>3</v>
      </c>
      <c r="J16" s="82">
        <v>37</v>
      </c>
      <c r="K16" s="104">
        <f t="shared" si="0"/>
        <v>5</v>
      </c>
      <c r="L16" s="95">
        <f t="shared" si="1"/>
        <v>42</v>
      </c>
    </row>
    <row r="17" spans="1:12" x14ac:dyDescent="0.25">
      <c r="A17" s="106">
        <v>15</v>
      </c>
      <c r="B17" s="82" t="s">
        <v>62</v>
      </c>
      <c r="C17" s="82" t="s">
        <v>63</v>
      </c>
      <c r="D17" s="108" t="s">
        <v>13</v>
      </c>
      <c r="E17" s="82" t="s">
        <v>17</v>
      </c>
      <c r="F17" s="82">
        <v>2</v>
      </c>
      <c r="G17" s="82">
        <v>0</v>
      </c>
      <c r="H17" s="82">
        <v>2</v>
      </c>
      <c r="I17" s="82">
        <v>3</v>
      </c>
      <c r="J17" s="82">
        <v>32</v>
      </c>
      <c r="K17" s="104">
        <f t="shared" si="0"/>
        <v>7</v>
      </c>
      <c r="L17" s="95">
        <f t="shared" si="1"/>
        <v>39</v>
      </c>
    </row>
    <row r="18" spans="1:12" ht="15.75" x14ac:dyDescent="0.25">
      <c r="A18" s="97">
        <v>16</v>
      </c>
      <c r="B18" s="82" t="s">
        <v>31</v>
      </c>
      <c r="C18" s="82" t="s">
        <v>32</v>
      </c>
      <c r="D18" s="107" t="s">
        <v>13</v>
      </c>
      <c r="E18" s="81" t="s">
        <v>17</v>
      </c>
      <c r="F18" s="81">
        <v>1</v>
      </c>
      <c r="G18" s="81">
        <v>0</v>
      </c>
      <c r="H18" s="81">
        <v>0</v>
      </c>
      <c r="I18" s="81">
        <v>6</v>
      </c>
      <c r="J18" s="82">
        <v>31</v>
      </c>
      <c r="K18" s="104">
        <f t="shared" si="0"/>
        <v>7</v>
      </c>
      <c r="L18" s="95">
        <f t="shared" si="1"/>
        <v>38</v>
      </c>
    </row>
    <row r="19" spans="1:12" x14ac:dyDescent="0.25">
      <c r="A19" s="106">
        <v>17</v>
      </c>
      <c r="B19" s="110" t="s">
        <v>37</v>
      </c>
      <c r="C19" s="110" t="s">
        <v>38</v>
      </c>
      <c r="D19" s="111" t="s">
        <v>13</v>
      </c>
      <c r="E19" s="110" t="s">
        <v>17</v>
      </c>
      <c r="F19" s="110">
        <v>0</v>
      </c>
      <c r="G19" s="110">
        <v>1</v>
      </c>
      <c r="H19" s="110">
        <v>0</v>
      </c>
      <c r="I19" s="110">
        <v>3</v>
      </c>
      <c r="J19" s="110">
        <v>33</v>
      </c>
      <c r="K19" s="104">
        <f t="shared" si="0"/>
        <v>4</v>
      </c>
      <c r="L19" s="95">
        <f t="shared" si="1"/>
        <v>37</v>
      </c>
    </row>
    <row r="20" spans="1:12" ht="15.75" x14ac:dyDescent="0.25">
      <c r="A20" s="97">
        <v>18</v>
      </c>
      <c r="B20" s="112" t="s">
        <v>83</v>
      </c>
      <c r="C20" s="112" t="s">
        <v>82</v>
      </c>
      <c r="D20" s="113" t="s">
        <v>13</v>
      </c>
      <c r="E20" s="112" t="s">
        <v>17</v>
      </c>
      <c r="F20" s="112">
        <v>0</v>
      </c>
      <c r="G20" s="112">
        <v>0</v>
      </c>
      <c r="H20" s="112">
        <v>0</v>
      </c>
      <c r="I20" s="112">
        <v>3</v>
      </c>
      <c r="J20" s="112">
        <v>33</v>
      </c>
      <c r="K20" s="104">
        <f t="shared" si="0"/>
        <v>3</v>
      </c>
      <c r="L20" s="95">
        <f t="shared" si="1"/>
        <v>36</v>
      </c>
    </row>
    <row r="23" spans="1:12" x14ac:dyDescent="0.25">
      <c r="A23" s="77" t="s">
        <v>158</v>
      </c>
      <c r="B23" s="77"/>
      <c r="C23" s="77"/>
      <c r="D23"/>
      <c r="E23" s="17"/>
    </row>
    <row r="24" spans="1:12" x14ac:dyDescent="0.25">
      <c r="B24"/>
      <c r="D24"/>
      <c r="E24" s="17"/>
    </row>
    <row r="25" spans="1:12" x14ac:dyDescent="0.25">
      <c r="A25" s="76" t="s">
        <v>157</v>
      </c>
      <c r="B25" t="s">
        <v>156</v>
      </c>
      <c r="D25"/>
      <c r="E25" s="17"/>
    </row>
    <row r="26" spans="1:12" x14ac:dyDescent="0.25">
      <c r="B26"/>
      <c r="D26"/>
      <c r="E26" s="17"/>
    </row>
    <row r="27" spans="1:12" x14ac:dyDescent="0.25">
      <c r="B27"/>
      <c r="D27"/>
      <c r="E27" s="17"/>
    </row>
    <row r="28" spans="1:12" x14ac:dyDescent="0.25">
      <c r="A28" t="s">
        <v>163</v>
      </c>
      <c r="B28"/>
      <c r="D28"/>
      <c r="E28" s="17"/>
    </row>
  </sheetData>
  <sortState ref="B3:L23">
    <sortCondition ref="D3:D23"/>
  </sortState>
  <mergeCells count="1">
    <mergeCell ref="A1:L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V14"/>
  <sheetViews>
    <sheetView zoomScale="80" zoomScaleNormal="80" workbookViewId="0">
      <selection activeCell="F21" sqref="F21"/>
    </sheetView>
  </sheetViews>
  <sheetFormatPr defaultRowHeight="15" x14ac:dyDescent="0.25"/>
  <cols>
    <col min="1" max="1" width="9.140625" customWidth="1"/>
    <col min="2" max="2" width="14.7109375" customWidth="1"/>
    <col min="3" max="3" width="13.42578125" customWidth="1"/>
    <col min="4" max="4" width="12.28515625" style="17" customWidth="1"/>
    <col min="5" max="5" width="12.7109375" customWidth="1"/>
    <col min="6" max="7" width="16.7109375" customWidth="1"/>
    <col min="8" max="8" width="14.7109375" customWidth="1"/>
    <col min="9" max="9" width="16.5703125" customWidth="1"/>
    <col min="10" max="10" width="19.28515625" customWidth="1"/>
    <col min="11" max="11" width="23.42578125" customWidth="1"/>
    <col min="12" max="12" width="29.7109375" customWidth="1"/>
  </cols>
  <sheetData>
    <row r="1" spans="1:22" ht="32.1" customHeight="1" thickBot="1" x14ac:dyDescent="0.3">
      <c r="A1" s="158" t="s">
        <v>19</v>
      </c>
      <c r="B1" s="159"/>
      <c r="C1" s="159"/>
      <c r="D1" s="159"/>
      <c r="E1" s="159"/>
      <c r="F1" s="159"/>
      <c r="G1" s="159"/>
      <c r="H1" s="159"/>
      <c r="I1" s="159"/>
      <c r="J1" s="159"/>
      <c r="K1" s="160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s="15" customFormat="1" ht="42" customHeight="1" x14ac:dyDescent="0.25">
      <c r="A2" s="31" t="s">
        <v>10</v>
      </c>
      <c r="B2" s="32" t="s">
        <v>0</v>
      </c>
      <c r="C2" s="32" t="s">
        <v>1</v>
      </c>
      <c r="D2" s="32" t="s">
        <v>2</v>
      </c>
      <c r="E2" s="32" t="s">
        <v>6</v>
      </c>
      <c r="F2" s="32" t="s">
        <v>8</v>
      </c>
      <c r="G2" s="32" t="s">
        <v>3</v>
      </c>
      <c r="H2" s="32" t="s">
        <v>7</v>
      </c>
      <c r="I2" s="32" t="s">
        <v>4</v>
      </c>
      <c r="J2" s="37" t="s">
        <v>39</v>
      </c>
      <c r="K2" s="64" t="s">
        <v>113</v>
      </c>
      <c r="L2" s="52" t="s">
        <v>5</v>
      </c>
      <c r="M2" s="14"/>
      <c r="N2" s="14"/>
      <c r="O2" s="14"/>
      <c r="P2" s="14"/>
      <c r="Q2" s="14"/>
      <c r="R2" s="14"/>
      <c r="S2" s="14"/>
      <c r="T2" s="14"/>
      <c r="U2" s="14"/>
    </row>
    <row r="3" spans="1:22" ht="15.95" customHeight="1" x14ac:dyDescent="0.25">
      <c r="A3" s="29">
        <v>1</v>
      </c>
      <c r="B3" s="11" t="s">
        <v>141</v>
      </c>
      <c r="C3" s="11" t="s">
        <v>142</v>
      </c>
      <c r="D3" s="26" t="s">
        <v>124</v>
      </c>
      <c r="E3" s="11" t="s">
        <v>17</v>
      </c>
      <c r="F3" s="9">
        <v>1.5</v>
      </c>
      <c r="G3" s="9">
        <v>4.75</v>
      </c>
      <c r="H3" s="9">
        <v>1</v>
      </c>
      <c r="I3" s="9">
        <v>6.25</v>
      </c>
      <c r="J3" s="11">
        <v>45</v>
      </c>
      <c r="K3" s="11">
        <v>13.5</v>
      </c>
      <c r="L3" s="4">
        <f>J3+K3</f>
        <v>58.5</v>
      </c>
    </row>
    <row r="4" spans="1:22" ht="15.95" customHeight="1" x14ac:dyDescent="0.25">
      <c r="A4" s="135">
        <v>2</v>
      </c>
      <c r="B4" s="90" t="s">
        <v>93</v>
      </c>
      <c r="C4" s="90" t="s">
        <v>94</v>
      </c>
      <c r="D4" s="136" t="s">
        <v>16</v>
      </c>
      <c r="E4" s="90" t="s">
        <v>17</v>
      </c>
      <c r="F4" s="90">
        <v>1</v>
      </c>
      <c r="G4" s="90">
        <v>4</v>
      </c>
      <c r="H4" s="90">
        <v>0</v>
      </c>
      <c r="I4" s="90">
        <v>6</v>
      </c>
      <c r="J4" s="89">
        <v>34</v>
      </c>
      <c r="K4" s="89">
        <v>11</v>
      </c>
      <c r="L4" s="137">
        <f t="shared" ref="L4:L5" si="0">J4+K4</f>
        <v>45</v>
      </c>
    </row>
    <row r="5" spans="1:22" ht="15.95" customHeight="1" x14ac:dyDescent="0.25">
      <c r="A5" s="29">
        <v>3</v>
      </c>
      <c r="B5" s="9" t="s">
        <v>68</v>
      </c>
      <c r="C5" s="9" t="s">
        <v>67</v>
      </c>
      <c r="D5" s="25" t="s">
        <v>16</v>
      </c>
      <c r="E5" s="9" t="s">
        <v>17</v>
      </c>
      <c r="F5" s="9">
        <v>0</v>
      </c>
      <c r="G5" s="9">
        <v>4</v>
      </c>
      <c r="H5" s="9">
        <v>0</v>
      </c>
      <c r="I5" s="9">
        <v>3</v>
      </c>
      <c r="J5" s="11">
        <v>35</v>
      </c>
      <c r="K5" s="11">
        <v>7</v>
      </c>
      <c r="L5" s="4">
        <f t="shared" si="0"/>
        <v>42</v>
      </c>
    </row>
    <row r="9" spans="1:22" x14ac:dyDescent="0.25">
      <c r="A9" s="77" t="s">
        <v>158</v>
      </c>
      <c r="B9" s="77"/>
      <c r="C9" s="77"/>
      <c r="D9" s="77"/>
      <c r="E9" s="17"/>
    </row>
    <row r="10" spans="1:22" x14ac:dyDescent="0.25">
      <c r="D10"/>
      <c r="E10" s="17"/>
    </row>
    <row r="11" spans="1:22" x14ac:dyDescent="0.25">
      <c r="A11" s="78" t="s">
        <v>157</v>
      </c>
      <c r="B11" s="6" t="s">
        <v>156</v>
      </c>
      <c r="C11" s="6"/>
      <c r="D11" s="6"/>
      <c r="E11" s="79"/>
      <c r="F11" s="6"/>
      <c r="G11" s="6"/>
      <c r="H11" s="6"/>
      <c r="I11" s="6"/>
      <c r="J11" s="6"/>
      <c r="K11" s="6"/>
      <c r="L11" s="6"/>
    </row>
    <row r="12" spans="1:22" x14ac:dyDescent="0.25">
      <c r="D12"/>
      <c r="E12" s="17"/>
    </row>
    <row r="13" spans="1:22" x14ac:dyDescent="0.25">
      <c r="D13"/>
      <c r="E13" s="17"/>
    </row>
    <row r="14" spans="1:22" x14ac:dyDescent="0.25">
      <c r="A14" t="s">
        <v>163</v>
      </c>
      <c r="D14"/>
      <c r="E14" s="17"/>
    </row>
  </sheetData>
  <sortState ref="B4:L5">
    <sortCondition ref="D4:D5"/>
  </sortState>
  <mergeCells count="1">
    <mergeCell ref="A1:K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V22"/>
  <sheetViews>
    <sheetView zoomScale="90" zoomScaleNormal="90" workbookViewId="0">
      <selection activeCell="L13" sqref="L13"/>
    </sheetView>
  </sheetViews>
  <sheetFormatPr defaultRowHeight="15" x14ac:dyDescent="0.25"/>
  <cols>
    <col min="1" max="1" width="8.7109375" customWidth="1"/>
    <col min="2" max="2" width="15.42578125" customWidth="1"/>
    <col min="3" max="3" width="22.140625" customWidth="1"/>
    <col min="4" max="4" width="11.140625" style="17" customWidth="1"/>
    <col min="5" max="5" width="20.85546875" customWidth="1"/>
    <col min="6" max="6" width="13.28515625" customWidth="1"/>
    <col min="7" max="7" width="14.42578125" customWidth="1"/>
    <col min="8" max="8" width="13.7109375" customWidth="1"/>
    <col min="9" max="9" width="15.28515625" customWidth="1"/>
    <col min="10" max="10" width="23.28515625" customWidth="1"/>
    <col min="11" max="11" width="18.5703125" customWidth="1"/>
    <col min="12" max="12" width="18" customWidth="1"/>
  </cols>
  <sheetData>
    <row r="1" spans="1:22" ht="32.1" customHeight="1" thickBot="1" x14ac:dyDescent="0.3">
      <c r="A1" s="158" t="s">
        <v>162</v>
      </c>
      <c r="B1" s="159"/>
      <c r="C1" s="159"/>
      <c r="D1" s="159"/>
      <c r="E1" s="159"/>
      <c r="F1" s="159"/>
      <c r="G1" s="159"/>
      <c r="H1" s="159"/>
      <c r="I1" s="159"/>
      <c r="J1" s="159"/>
      <c r="K1" s="160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s="15" customFormat="1" ht="42" customHeight="1" x14ac:dyDescent="0.25">
      <c r="A2" s="46" t="s">
        <v>155</v>
      </c>
      <c r="B2" s="44" t="s">
        <v>0</v>
      </c>
      <c r="C2" s="44" t="s">
        <v>1</v>
      </c>
      <c r="D2" s="44" t="s">
        <v>2</v>
      </c>
      <c r="E2" s="44" t="s">
        <v>6</v>
      </c>
      <c r="F2" s="44" t="s">
        <v>8</v>
      </c>
      <c r="G2" s="44" t="s">
        <v>3</v>
      </c>
      <c r="H2" s="44" t="s">
        <v>7</v>
      </c>
      <c r="I2" s="44" t="s">
        <v>4</v>
      </c>
      <c r="J2" s="45" t="s">
        <v>39</v>
      </c>
      <c r="K2" s="44" t="s">
        <v>113</v>
      </c>
      <c r="L2" s="44" t="s">
        <v>5</v>
      </c>
      <c r="M2" s="14"/>
      <c r="N2" s="14"/>
      <c r="O2" s="14"/>
      <c r="P2" s="14"/>
      <c r="Q2" s="14"/>
      <c r="R2" s="14"/>
      <c r="S2" s="14"/>
      <c r="T2" s="14"/>
      <c r="U2" s="14"/>
    </row>
    <row r="3" spans="1:22" ht="15.95" customHeight="1" x14ac:dyDescent="0.25">
      <c r="A3" s="80">
        <v>1</v>
      </c>
      <c r="B3" s="56" t="s">
        <v>20</v>
      </c>
      <c r="C3" s="56" t="s">
        <v>21</v>
      </c>
      <c r="D3" s="70" t="s">
        <v>16</v>
      </c>
      <c r="E3" s="56" t="s">
        <v>17</v>
      </c>
      <c r="F3" s="56">
        <v>1</v>
      </c>
      <c r="G3" s="56">
        <v>4</v>
      </c>
      <c r="H3" s="56">
        <v>0</v>
      </c>
      <c r="I3" s="56">
        <v>21</v>
      </c>
      <c r="J3" s="57">
        <v>47</v>
      </c>
      <c r="K3" s="88">
        <v>26</v>
      </c>
      <c r="L3" s="88">
        <f t="shared" ref="L3:L13" si="0">J3+K3</f>
        <v>73</v>
      </c>
    </row>
    <row r="4" spans="1:22" ht="15.95" customHeight="1" x14ac:dyDescent="0.25">
      <c r="A4" s="80">
        <v>2</v>
      </c>
      <c r="B4" s="56" t="s">
        <v>88</v>
      </c>
      <c r="C4" s="56" t="s">
        <v>55</v>
      </c>
      <c r="D4" s="70" t="s">
        <v>16</v>
      </c>
      <c r="E4" s="56" t="s">
        <v>17</v>
      </c>
      <c r="F4" s="56">
        <v>0</v>
      </c>
      <c r="G4" s="56">
        <v>4</v>
      </c>
      <c r="H4" s="56">
        <v>2</v>
      </c>
      <c r="I4" s="56">
        <v>21</v>
      </c>
      <c r="J4" s="57">
        <v>46</v>
      </c>
      <c r="K4" s="57">
        <v>27</v>
      </c>
      <c r="L4" s="88">
        <f t="shared" si="0"/>
        <v>73</v>
      </c>
    </row>
    <row r="5" spans="1:22" ht="15.95" customHeight="1" x14ac:dyDescent="0.25">
      <c r="A5" s="8">
        <v>3</v>
      </c>
      <c r="B5" s="9" t="s">
        <v>56</v>
      </c>
      <c r="C5" s="9" t="s">
        <v>57</v>
      </c>
      <c r="D5" s="25" t="s">
        <v>16</v>
      </c>
      <c r="E5" s="9" t="s">
        <v>17</v>
      </c>
      <c r="F5" s="9">
        <v>0</v>
      </c>
      <c r="G5" s="9">
        <v>4</v>
      </c>
      <c r="H5" s="9">
        <v>2</v>
      </c>
      <c r="I5" s="9">
        <v>24</v>
      </c>
      <c r="J5" s="11">
        <v>39</v>
      </c>
      <c r="K5" s="11">
        <v>30</v>
      </c>
      <c r="L5" s="91">
        <f t="shared" si="0"/>
        <v>69</v>
      </c>
    </row>
    <row r="6" spans="1:22" ht="15.95" customHeight="1" x14ac:dyDescent="0.25">
      <c r="A6" s="8">
        <v>4</v>
      </c>
      <c r="B6" s="11" t="s">
        <v>54</v>
      </c>
      <c r="C6" s="11" t="s">
        <v>55</v>
      </c>
      <c r="D6" s="26" t="s">
        <v>16</v>
      </c>
      <c r="E6" s="11" t="s">
        <v>17</v>
      </c>
      <c r="F6" s="11">
        <v>0</v>
      </c>
      <c r="G6" s="11">
        <v>4</v>
      </c>
      <c r="H6" s="11">
        <v>0</v>
      </c>
      <c r="I6" s="11">
        <v>9</v>
      </c>
      <c r="J6" s="11">
        <v>41</v>
      </c>
      <c r="K6" s="11">
        <v>13</v>
      </c>
      <c r="L6" s="96">
        <f t="shared" si="0"/>
        <v>54</v>
      </c>
    </row>
    <row r="7" spans="1:22" ht="15.95" customHeight="1" x14ac:dyDescent="0.25">
      <c r="A7" s="8">
        <v>5</v>
      </c>
      <c r="B7" s="11" t="s">
        <v>86</v>
      </c>
      <c r="C7" s="11" t="s">
        <v>87</v>
      </c>
      <c r="D7" s="25" t="s">
        <v>16</v>
      </c>
      <c r="E7" s="9" t="s">
        <v>17</v>
      </c>
      <c r="F7" s="9">
        <v>4</v>
      </c>
      <c r="G7" s="9">
        <v>5.5</v>
      </c>
      <c r="H7" s="9">
        <v>0</v>
      </c>
      <c r="I7" s="9">
        <v>3</v>
      </c>
      <c r="J7" s="34">
        <v>40</v>
      </c>
      <c r="K7" s="11">
        <v>12.5</v>
      </c>
      <c r="L7" s="91">
        <f t="shared" si="0"/>
        <v>52.5</v>
      </c>
    </row>
    <row r="8" spans="1:22" ht="15.95" customHeight="1" x14ac:dyDescent="0.25">
      <c r="A8" s="8">
        <v>6</v>
      </c>
      <c r="B8" s="11" t="s">
        <v>84</v>
      </c>
      <c r="C8" s="11" t="s">
        <v>85</v>
      </c>
      <c r="D8" s="25" t="s">
        <v>16</v>
      </c>
      <c r="E8" s="9" t="s">
        <v>17</v>
      </c>
      <c r="F8" s="9">
        <v>0</v>
      </c>
      <c r="G8" s="9">
        <v>4</v>
      </c>
      <c r="H8" s="9">
        <v>0</v>
      </c>
      <c r="I8" s="9">
        <v>6</v>
      </c>
      <c r="J8" s="11">
        <v>35</v>
      </c>
      <c r="K8" s="11">
        <v>10</v>
      </c>
      <c r="L8" s="96">
        <f t="shared" si="0"/>
        <v>45</v>
      </c>
    </row>
    <row r="9" spans="1:22" ht="15.95" customHeight="1" x14ac:dyDescent="0.25">
      <c r="A9" s="8">
        <v>7</v>
      </c>
      <c r="B9" s="11" t="s">
        <v>58</v>
      </c>
      <c r="C9" s="11" t="s">
        <v>59</v>
      </c>
      <c r="D9" s="26" t="s">
        <v>16</v>
      </c>
      <c r="E9" s="11" t="s">
        <v>17</v>
      </c>
      <c r="F9" s="11">
        <v>0</v>
      </c>
      <c r="G9" s="11">
        <v>5.5</v>
      </c>
      <c r="H9" s="11">
        <v>0</v>
      </c>
      <c r="I9" s="11">
        <v>3</v>
      </c>
      <c r="J9" s="11">
        <v>35</v>
      </c>
      <c r="K9" s="11">
        <v>8.5</v>
      </c>
      <c r="L9" s="91">
        <f t="shared" si="0"/>
        <v>43.5</v>
      </c>
    </row>
    <row r="10" spans="1:22" ht="15.95" customHeight="1" x14ac:dyDescent="0.25">
      <c r="A10" s="8">
        <v>8</v>
      </c>
      <c r="B10" s="11" t="s">
        <v>31</v>
      </c>
      <c r="C10" s="11" t="s">
        <v>32</v>
      </c>
      <c r="D10" s="25" t="s">
        <v>13</v>
      </c>
      <c r="E10" s="11" t="s">
        <v>17</v>
      </c>
      <c r="F10" s="9">
        <v>1</v>
      </c>
      <c r="G10" s="9">
        <v>0</v>
      </c>
      <c r="H10" s="9">
        <v>0</v>
      </c>
      <c r="I10" s="9">
        <v>6</v>
      </c>
      <c r="J10" s="11">
        <v>46</v>
      </c>
      <c r="K10" s="11">
        <v>7</v>
      </c>
      <c r="L10" s="96">
        <f t="shared" si="0"/>
        <v>53</v>
      </c>
    </row>
    <row r="11" spans="1:22" ht="15.95" customHeight="1" x14ac:dyDescent="0.25">
      <c r="A11" s="8">
        <v>9</v>
      </c>
      <c r="B11" s="11" t="s">
        <v>139</v>
      </c>
      <c r="C11" s="11" t="s">
        <v>140</v>
      </c>
      <c r="D11" s="26" t="s">
        <v>13</v>
      </c>
      <c r="E11" s="11" t="s">
        <v>25</v>
      </c>
      <c r="F11" s="11">
        <v>0</v>
      </c>
      <c r="G11" s="11">
        <v>0</v>
      </c>
      <c r="H11" s="11">
        <v>2</v>
      </c>
      <c r="I11" s="11">
        <v>0</v>
      </c>
      <c r="J11" s="11">
        <v>50</v>
      </c>
      <c r="K11" s="11">
        <v>2</v>
      </c>
      <c r="L11" s="91">
        <f t="shared" si="0"/>
        <v>52</v>
      </c>
    </row>
    <row r="12" spans="1:22" ht="15.95" customHeight="1" x14ac:dyDescent="0.25">
      <c r="A12" s="8">
        <v>10</v>
      </c>
      <c r="B12" s="11" t="s">
        <v>27</v>
      </c>
      <c r="C12" s="11" t="s">
        <v>28</v>
      </c>
      <c r="D12" s="26" t="s">
        <v>13</v>
      </c>
      <c r="E12" s="11" t="s">
        <v>17</v>
      </c>
      <c r="F12" s="11">
        <v>1</v>
      </c>
      <c r="G12" s="11">
        <v>0</v>
      </c>
      <c r="H12" s="11">
        <v>2</v>
      </c>
      <c r="I12" s="11">
        <v>9</v>
      </c>
      <c r="J12" s="11">
        <v>36</v>
      </c>
      <c r="K12" s="11">
        <v>12</v>
      </c>
      <c r="L12" s="96">
        <f t="shared" si="0"/>
        <v>48</v>
      </c>
    </row>
    <row r="13" spans="1:22" ht="15.95" customHeight="1" x14ac:dyDescent="0.25">
      <c r="A13" s="8">
        <v>11</v>
      </c>
      <c r="B13" s="11" t="s">
        <v>70</v>
      </c>
      <c r="C13" s="11" t="s">
        <v>71</v>
      </c>
      <c r="D13" s="26" t="s">
        <v>13</v>
      </c>
      <c r="E13" s="11" t="s">
        <v>17</v>
      </c>
      <c r="F13" s="11">
        <v>1</v>
      </c>
      <c r="G13" s="11">
        <v>1</v>
      </c>
      <c r="H13" s="11">
        <v>0</v>
      </c>
      <c r="I13" s="11">
        <v>3</v>
      </c>
      <c r="J13" s="11">
        <v>40</v>
      </c>
      <c r="K13" s="11">
        <v>5</v>
      </c>
      <c r="L13" s="91">
        <f t="shared" si="0"/>
        <v>45</v>
      </c>
    </row>
    <row r="14" spans="1:22" ht="15.95" customHeight="1" x14ac:dyDescent="0.25">
      <c r="A14" s="12"/>
      <c r="B14" s="13"/>
      <c r="C14" s="13"/>
      <c r="D14" s="27"/>
      <c r="E14" s="13"/>
      <c r="F14" s="13"/>
      <c r="G14" s="13"/>
      <c r="H14" s="13"/>
      <c r="I14" s="13"/>
      <c r="J14" s="13"/>
      <c r="K14" s="13"/>
      <c r="L14" s="96"/>
    </row>
    <row r="17" spans="1:5" x14ac:dyDescent="0.25">
      <c r="A17" s="77" t="s">
        <v>158</v>
      </c>
      <c r="B17" s="77"/>
      <c r="C17" s="77"/>
      <c r="D17"/>
      <c r="E17" s="17"/>
    </row>
    <row r="18" spans="1:5" x14ac:dyDescent="0.25">
      <c r="D18"/>
      <c r="E18" s="17"/>
    </row>
    <row r="19" spans="1:5" x14ac:dyDescent="0.25">
      <c r="A19" s="76" t="s">
        <v>157</v>
      </c>
      <c r="B19" t="s">
        <v>156</v>
      </c>
      <c r="D19"/>
      <c r="E19" s="17"/>
    </row>
    <row r="20" spans="1:5" x14ac:dyDescent="0.25">
      <c r="D20"/>
      <c r="E20" s="17"/>
    </row>
    <row r="21" spans="1:5" x14ac:dyDescent="0.25">
      <c r="D21"/>
      <c r="E21" s="17"/>
    </row>
    <row r="22" spans="1:5" x14ac:dyDescent="0.25">
      <c r="A22" t="s">
        <v>163</v>
      </c>
      <c r="D22"/>
      <c r="E22" s="17"/>
    </row>
  </sheetData>
  <sortState ref="B5:L27">
    <sortCondition ref="D5:D27"/>
  </sortState>
  <mergeCells count="1">
    <mergeCell ref="A1:K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W16"/>
  <sheetViews>
    <sheetView zoomScale="80" zoomScaleNormal="80" workbookViewId="0">
      <selection activeCell="G15" sqref="G15"/>
    </sheetView>
  </sheetViews>
  <sheetFormatPr defaultRowHeight="15" x14ac:dyDescent="0.25"/>
  <cols>
    <col min="1" max="1" width="10.7109375" customWidth="1"/>
    <col min="2" max="3" width="18.7109375" customWidth="1"/>
    <col min="4" max="4" width="16.7109375" style="17" customWidth="1"/>
    <col min="5" max="9" width="16.7109375" customWidth="1"/>
    <col min="10" max="11" width="24.7109375" customWidth="1"/>
    <col min="12" max="12" width="14.5703125" customWidth="1"/>
  </cols>
  <sheetData>
    <row r="1" spans="1:23" ht="32.1" customHeight="1" x14ac:dyDescent="0.25">
      <c r="A1" s="156" t="s">
        <v>53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spans="1:23" s="15" customFormat="1" ht="42" customHeight="1" thickBot="1" x14ac:dyDescent="0.3">
      <c r="A2" s="47" t="s">
        <v>10</v>
      </c>
      <c r="B2" s="48" t="s">
        <v>0</v>
      </c>
      <c r="C2" s="48" t="s">
        <v>1</v>
      </c>
      <c r="D2" s="48" t="s">
        <v>2</v>
      </c>
      <c r="E2" s="48" t="s">
        <v>6</v>
      </c>
      <c r="F2" s="48" t="s">
        <v>8</v>
      </c>
      <c r="G2" s="48" t="s">
        <v>3</v>
      </c>
      <c r="H2" s="48" t="s">
        <v>7</v>
      </c>
      <c r="I2" s="49" t="s">
        <v>4</v>
      </c>
      <c r="J2" s="48" t="s">
        <v>39</v>
      </c>
      <c r="K2" s="115" t="s">
        <v>113</v>
      </c>
      <c r="L2" s="115" t="s">
        <v>5</v>
      </c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ht="15.95" customHeight="1" thickBot="1" x14ac:dyDescent="0.3">
      <c r="A3" s="8">
        <v>1</v>
      </c>
      <c r="B3" s="11" t="s">
        <v>134</v>
      </c>
      <c r="C3" s="11" t="s">
        <v>55</v>
      </c>
      <c r="D3" s="26" t="s">
        <v>16</v>
      </c>
      <c r="E3" s="11" t="s">
        <v>25</v>
      </c>
      <c r="F3" s="9">
        <v>0</v>
      </c>
      <c r="G3" s="9">
        <v>4</v>
      </c>
      <c r="H3" s="9">
        <v>0</v>
      </c>
      <c r="I3" s="38">
        <v>0</v>
      </c>
      <c r="J3" s="138">
        <v>33</v>
      </c>
      <c r="K3" s="138">
        <f>Tabella18[[#This Row],[TOTALE]]-Tabella18[[#This Row],[PUNTEGGIO COLLOQUIO GRADIMENTO]]</f>
        <v>4</v>
      </c>
      <c r="L3" s="11">
        <v>37</v>
      </c>
    </row>
    <row r="4" spans="1:23" ht="15.95" customHeight="1" x14ac:dyDescent="0.25">
      <c r="A4" s="8">
        <v>2</v>
      </c>
      <c r="B4" s="39" t="s">
        <v>51</v>
      </c>
      <c r="C4" s="39" t="s">
        <v>52</v>
      </c>
      <c r="D4" s="40" t="s">
        <v>13</v>
      </c>
      <c r="E4" s="39" t="s">
        <v>17</v>
      </c>
      <c r="F4" s="39">
        <v>0</v>
      </c>
      <c r="G4" s="39">
        <v>0</v>
      </c>
      <c r="H4" s="39">
        <v>0</v>
      </c>
      <c r="I4" s="41">
        <v>3</v>
      </c>
      <c r="J4" s="139">
        <v>36</v>
      </c>
      <c r="K4" s="138">
        <f>Tabella18[[#This Row],[TOTALE]]-Tabella18[[#This Row],[PUNTEGGIO COLLOQUIO GRADIMENTO]]</f>
        <v>3</v>
      </c>
      <c r="L4" s="33">
        <f>F4+G4+H4+I4+J4</f>
        <v>39</v>
      </c>
    </row>
    <row r="5" spans="1:23" ht="15.95" customHeight="1" x14ac:dyDescent="0.25">
      <c r="A5" s="8">
        <v>3</v>
      </c>
      <c r="B5" s="11" t="s">
        <v>135</v>
      </c>
      <c r="C5" s="11" t="s">
        <v>81</v>
      </c>
      <c r="D5" s="26" t="s">
        <v>13</v>
      </c>
      <c r="E5" s="11" t="s">
        <v>25</v>
      </c>
      <c r="F5" s="9">
        <v>0</v>
      </c>
      <c r="G5" s="9">
        <v>0</v>
      </c>
      <c r="H5" s="9">
        <v>0</v>
      </c>
      <c r="I5" s="38">
        <v>0</v>
      </c>
      <c r="J5" s="138">
        <v>30</v>
      </c>
      <c r="K5" s="138">
        <f>Tabella18[[#This Row],[TOTALE]]-Tabella18[[#This Row],[PUNTEGGIO COLLOQUIO GRADIMENTO]]</f>
        <v>0</v>
      </c>
      <c r="L5" s="11">
        <v>30</v>
      </c>
    </row>
    <row r="6" spans="1:23" ht="15.95" customHeight="1" x14ac:dyDescent="0.25">
      <c r="B6" s="2"/>
      <c r="C6" s="2"/>
      <c r="D6" s="16"/>
      <c r="E6" s="3"/>
      <c r="F6" s="3"/>
      <c r="G6" s="3"/>
      <c r="H6" s="3"/>
      <c r="I6" s="3"/>
    </row>
    <row r="7" spans="1:23" x14ac:dyDescent="0.25">
      <c r="B7" s="2"/>
      <c r="C7" s="2"/>
      <c r="D7" s="16"/>
      <c r="E7" s="3"/>
      <c r="F7" s="3"/>
      <c r="G7" s="3"/>
      <c r="H7" s="3"/>
      <c r="I7" s="3"/>
    </row>
    <row r="8" spans="1:23" ht="15.95" customHeight="1" x14ac:dyDescent="0.25">
      <c r="A8" s="77" t="s">
        <v>158</v>
      </c>
      <c r="B8" s="77"/>
      <c r="C8" s="77"/>
      <c r="D8"/>
      <c r="E8" s="17"/>
    </row>
    <row r="9" spans="1:23" ht="15.95" customHeight="1" x14ac:dyDescent="0.25">
      <c r="D9"/>
      <c r="E9" s="17"/>
    </row>
    <row r="10" spans="1:23" ht="15.95" customHeight="1" x14ac:dyDescent="0.25">
      <c r="A10" s="76" t="s">
        <v>157</v>
      </c>
      <c r="B10" t="s">
        <v>156</v>
      </c>
      <c r="D10"/>
      <c r="E10" s="17"/>
    </row>
    <row r="11" spans="1:23" ht="15.95" customHeight="1" x14ac:dyDescent="0.25">
      <c r="D11"/>
      <c r="E11" s="17"/>
    </row>
    <row r="12" spans="1:23" ht="15.95" customHeight="1" x14ac:dyDescent="0.25">
      <c r="D12"/>
      <c r="E12" s="17"/>
    </row>
    <row r="13" spans="1:23" ht="15.95" customHeight="1" x14ac:dyDescent="0.25">
      <c r="A13" t="s">
        <v>163</v>
      </c>
      <c r="D13"/>
      <c r="E13" s="17"/>
    </row>
    <row r="14" spans="1:23" ht="15.95" customHeight="1" x14ac:dyDescent="0.25"/>
    <row r="15" spans="1:23" ht="15.95" customHeight="1" x14ac:dyDescent="0.25"/>
    <row r="16" spans="1:23" ht="15.95" customHeight="1" x14ac:dyDescent="0.25"/>
  </sheetData>
  <mergeCells count="1">
    <mergeCell ref="A1:L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W35"/>
  <sheetViews>
    <sheetView zoomScale="80" zoomScaleNormal="80" workbookViewId="0">
      <selection activeCell="L3" sqref="L3"/>
    </sheetView>
  </sheetViews>
  <sheetFormatPr defaultRowHeight="15" x14ac:dyDescent="0.25"/>
  <cols>
    <col min="1" max="1" width="8.42578125" customWidth="1"/>
    <col min="2" max="2" width="14.5703125" customWidth="1"/>
    <col min="3" max="3" width="16.140625" customWidth="1"/>
    <col min="4" max="4" width="15.5703125" style="17" customWidth="1"/>
    <col min="5" max="6" width="14.5703125" customWidth="1"/>
    <col min="7" max="7" width="16.7109375" customWidth="1"/>
    <col min="8" max="8" width="14.7109375" customWidth="1"/>
    <col min="9" max="9" width="13.42578125" customWidth="1"/>
    <col min="10" max="10" width="24.7109375" customWidth="1"/>
    <col min="11" max="11" width="24.5703125" customWidth="1"/>
    <col min="12" max="12" width="16.42578125" customWidth="1"/>
    <col min="13" max="13" width="12.140625" customWidth="1"/>
  </cols>
  <sheetData>
    <row r="1" spans="1:23" ht="32.1" customHeight="1" thickBot="1" x14ac:dyDescent="0.3">
      <c r="A1" s="156" t="s">
        <v>22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spans="1:23" s="15" customFormat="1" ht="42" customHeight="1" x14ac:dyDescent="0.25">
      <c r="A2" s="50" t="s">
        <v>10</v>
      </c>
      <c r="B2" s="51" t="s">
        <v>0</v>
      </c>
      <c r="C2" s="51" t="s">
        <v>1</v>
      </c>
      <c r="D2" s="51" t="s">
        <v>2</v>
      </c>
      <c r="E2" s="51" t="s">
        <v>6</v>
      </c>
      <c r="F2" s="51" t="s">
        <v>8</v>
      </c>
      <c r="G2" s="51" t="s">
        <v>3</v>
      </c>
      <c r="H2" s="51" t="s">
        <v>7</v>
      </c>
      <c r="I2" s="51" t="s">
        <v>4</v>
      </c>
      <c r="J2" s="45" t="s">
        <v>39</v>
      </c>
      <c r="K2" s="51" t="s">
        <v>113</v>
      </c>
      <c r="L2" s="51" t="s">
        <v>5</v>
      </c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3" ht="15.95" customHeight="1" x14ac:dyDescent="0.25">
      <c r="A3" s="84">
        <v>1</v>
      </c>
      <c r="B3" s="34" t="s">
        <v>125</v>
      </c>
      <c r="C3" s="34" t="s">
        <v>82</v>
      </c>
      <c r="D3" s="85" t="s">
        <v>161</v>
      </c>
      <c r="E3" s="69" t="s">
        <v>17</v>
      </c>
      <c r="F3" s="34">
        <v>2.5</v>
      </c>
      <c r="G3" s="34">
        <v>0.25</v>
      </c>
      <c r="H3" s="34">
        <v>0</v>
      </c>
      <c r="I3" s="34">
        <v>5.75</v>
      </c>
      <c r="J3" s="86">
        <v>49</v>
      </c>
      <c r="K3" s="87">
        <f t="shared" ref="K3:K10" si="0">F3+G3+H3+I3</f>
        <v>8.5</v>
      </c>
      <c r="L3" s="87">
        <f t="shared" ref="L3:L10" si="1">J3+K3</f>
        <v>57.5</v>
      </c>
    </row>
    <row r="4" spans="1:23" ht="15.95" customHeight="1" x14ac:dyDescent="0.25">
      <c r="A4" s="84">
        <v>2</v>
      </c>
      <c r="B4" s="34" t="s">
        <v>126</v>
      </c>
      <c r="C4" s="34" t="s">
        <v>133</v>
      </c>
      <c r="D4" s="85" t="s">
        <v>161</v>
      </c>
      <c r="E4" s="34" t="s">
        <v>17</v>
      </c>
      <c r="F4" s="34">
        <v>2</v>
      </c>
      <c r="G4" s="34">
        <v>3.75</v>
      </c>
      <c r="H4" s="34">
        <v>0</v>
      </c>
      <c r="I4" s="34">
        <v>4</v>
      </c>
      <c r="J4" s="86">
        <v>46</v>
      </c>
      <c r="K4" s="87">
        <f t="shared" si="0"/>
        <v>9.75</v>
      </c>
      <c r="L4" s="87">
        <f t="shared" si="1"/>
        <v>55.75</v>
      </c>
    </row>
    <row r="5" spans="1:23" ht="15.95" customHeight="1" x14ac:dyDescent="0.25">
      <c r="A5" s="84">
        <v>3</v>
      </c>
      <c r="B5" s="34" t="s">
        <v>131</v>
      </c>
      <c r="C5" s="34" t="s">
        <v>132</v>
      </c>
      <c r="D5" s="85" t="s">
        <v>161</v>
      </c>
      <c r="E5" s="34" t="s">
        <v>17</v>
      </c>
      <c r="F5" s="34">
        <v>4</v>
      </c>
      <c r="G5" s="34">
        <v>2</v>
      </c>
      <c r="H5" s="34">
        <v>2</v>
      </c>
      <c r="I5" s="34">
        <v>2</v>
      </c>
      <c r="J5" s="86">
        <v>45</v>
      </c>
      <c r="K5" s="87">
        <f t="shared" si="0"/>
        <v>10</v>
      </c>
      <c r="L5" s="87">
        <f t="shared" si="1"/>
        <v>55</v>
      </c>
    </row>
    <row r="6" spans="1:23" ht="15.95" customHeight="1" x14ac:dyDescent="0.25">
      <c r="A6" s="84">
        <v>4</v>
      </c>
      <c r="B6" s="34" t="s">
        <v>127</v>
      </c>
      <c r="C6" s="34" t="s">
        <v>128</v>
      </c>
      <c r="D6" s="85" t="s">
        <v>161</v>
      </c>
      <c r="E6" s="34" t="s">
        <v>17</v>
      </c>
      <c r="F6" s="34">
        <v>0</v>
      </c>
      <c r="G6" s="34">
        <v>3.5</v>
      </c>
      <c r="H6" s="34">
        <v>0</v>
      </c>
      <c r="I6" s="34">
        <v>5</v>
      </c>
      <c r="J6" s="86">
        <v>43</v>
      </c>
      <c r="K6" s="87">
        <f t="shared" si="0"/>
        <v>8.5</v>
      </c>
      <c r="L6" s="87">
        <f t="shared" si="1"/>
        <v>51.5</v>
      </c>
    </row>
    <row r="7" spans="1:23" ht="15.95" customHeight="1" x14ac:dyDescent="0.25">
      <c r="A7" s="84">
        <v>5</v>
      </c>
      <c r="B7" s="34" t="s">
        <v>122</v>
      </c>
      <c r="C7" s="34" t="s">
        <v>123</v>
      </c>
      <c r="D7" s="85" t="s">
        <v>124</v>
      </c>
      <c r="E7" s="34" t="s">
        <v>25</v>
      </c>
      <c r="F7" s="34">
        <v>2.5</v>
      </c>
      <c r="G7" s="34">
        <v>0.25</v>
      </c>
      <c r="H7" s="34">
        <v>0</v>
      </c>
      <c r="I7" s="34">
        <v>0</v>
      </c>
      <c r="J7" s="86">
        <v>45</v>
      </c>
      <c r="K7" s="87">
        <f t="shared" si="0"/>
        <v>2.75</v>
      </c>
      <c r="L7" s="87">
        <f t="shared" si="1"/>
        <v>47.75</v>
      </c>
      <c r="M7" s="34" t="s">
        <v>120</v>
      </c>
    </row>
    <row r="8" spans="1:23" ht="15.95" customHeight="1" x14ac:dyDescent="0.25">
      <c r="A8" s="128">
        <v>6</v>
      </c>
      <c r="B8" s="87" t="s">
        <v>129</v>
      </c>
      <c r="C8" s="87" t="s">
        <v>130</v>
      </c>
      <c r="D8" s="129" t="s">
        <v>16</v>
      </c>
      <c r="E8" s="87" t="s">
        <v>25</v>
      </c>
      <c r="F8" s="87">
        <v>3</v>
      </c>
      <c r="G8" s="87">
        <v>5.5</v>
      </c>
      <c r="H8" s="87">
        <v>0</v>
      </c>
      <c r="I8" s="87">
        <v>0</v>
      </c>
      <c r="J8" s="87">
        <v>30</v>
      </c>
      <c r="K8" s="87">
        <f t="shared" si="0"/>
        <v>8.5</v>
      </c>
      <c r="L8" s="87">
        <f t="shared" si="1"/>
        <v>38.5</v>
      </c>
    </row>
    <row r="9" spans="1:23" ht="15.95" customHeight="1" x14ac:dyDescent="0.25">
      <c r="A9" s="130">
        <v>7</v>
      </c>
      <c r="B9" s="131" t="s">
        <v>42</v>
      </c>
      <c r="C9" s="131" t="s">
        <v>41</v>
      </c>
      <c r="D9" s="132" t="s">
        <v>16</v>
      </c>
      <c r="E9" s="131" t="s">
        <v>17</v>
      </c>
      <c r="F9" s="131">
        <v>1</v>
      </c>
      <c r="G9" s="131">
        <v>4</v>
      </c>
      <c r="H9" s="131">
        <v>0</v>
      </c>
      <c r="I9" s="131">
        <v>3</v>
      </c>
      <c r="J9" s="133">
        <v>30</v>
      </c>
      <c r="K9" s="134">
        <f t="shared" si="0"/>
        <v>8</v>
      </c>
      <c r="L9" s="134">
        <f t="shared" si="1"/>
        <v>38</v>
      </c>
    </row>
    <row r="10" spans="1:23" ht="15.95" customHeight="1" x14ac:dyDescent="0.25">
      <c r="A10" s="69">
        <v>8</v>
      </c>
      <c r="B10" s="34" t="s">
        <v>23</v>
      </c>
      <c r="C10" s="34" t="s">
        <v>24</v>
      </c>
      <c r="D10" s="34" t="s">
        <v>13</v>
      </c>
      <c r="E10" s="34" t="s">
        <v>17</v>
      </c>
      <c r="F10" s="34">
        <v>2</v>
      </c>
      <c r="G10" s="34">
        <v>0</v>
      </c>
      <c r="H10" s="34">
        <v>0</v>
      </c>
      <c r="I10" s="34">
        <v>0</v>
      </c>
      <c r="J10" s="86">
        <v>36</v>
      </c>
      <c r="K10" s="87">
        <f t="shared" si="0"/>
        <v>2</v>
      </c>
      <c r="L10" s="87">
        <f t="shared" si="1"/>
        <v>38</v>
      </c>
    </row>
    <row r="11" spans="1:23" ht="15.95" customHeight="1" x14ac:dyDescent="0.25">
      <c r="B11" s="2"/>
      <c r="C11" s="2"/>
      <c r="D11" s="16"/>
      <c r="E11" s="3"/>
      <c r="F11" s="3"/>
      <c r="G11" s="3"/>
      <c r="H11" s="3"/>
      <c r="I11" s="3"/>
      <c r="J11" s="3"/>
    </row>
    <row r="12" spans="1:23" ht="15.95" customHeight="1" x14ac:dyDescent="0.25">
      <c r="B12" s="2"/>
      <c r="C12" s="2"/>
      <c r="D12" s="16"/>
      <c r="E12" s="3"/>
      <c r="F12" s="3"/>
      <c r="G12" s="3"/>
      <c r="H12" s="3"/>
      <c r="I12" s="3"/>
      <c r="J12" s="3"/>
    </row>
    <row r="13" spans="1:23" ht="15.95" customHeight="1" x14ac:dyDescent="0.25">
      <c r="A13" s="77" t="s">
        <v>158</v>
      </c>
      <c r="B13" s="77"/>
      <c r="C13" s="77"/>
      <c r="D13" s="83"/>
      <c r="J13" s="3"/>
    </row>
    <row r="14" spans="1:23" x14ac:dyDescent="0.25">
      <c r="J14" s="1"/>
    </row>
    <row r="15" spans="1:23" x14ac:dyDescent="0.25">
      <c r="A15" s="76" t="s">
        <v>157</v>
      </c>
      <c r="B15" t="s">
        <v>156</v>
      </c>
      <c r="J15" s="1"/>
    </row>
    <row r="16" spans="1:23" x14ac:dyDescent="0.25">
      <c r="J16" s="1"/>
    </row>
    <row r="18" spans="1:1" x14ac:dyDescent="0.25">
      <c r="A18" t="s">
        <v>163</v>
      </c>
    </row>
    <row r="35" spans="11:11" x14ac:dyDescent="0.25">
      <c r="K35" t="s">
        <v>167</v>
      </c>
    </row>
  </sheetData>
  <sortState ref="B4:L10">
    <sortCondition ref="D4:D10"/>
  </sortState>
  <mergeCells count="1">
    <mergeCell ref="A1:L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AB25</vt:lpstr>
      <vt:lpstr>AD25</vt:lpstr>
      <vt:lpstr>A001</vt:lpstr>
      <vt:lpstr>A022</vt:lpstr>
      <vt:lpstr>AD00 </vt:lpstr>
      <vt:lpstr>A049</vt:lpstr>
      <vt:lpstr>A028</vt:lpstr>
      <vt:lpstr>AC56</vt:lpstr>
      <vt:lpstr>A030</vt:lpstr>
      <vt:lpstr>A060</vt:lpstr>
      <vt:lpstr>AG56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llavernicocca</dc:creator>
  <cp:lastModifiedBy>Assistente05</cp:lastModifiedBy>
  <cp:lastPrinted>2016-07-19T07:30:16Z</cp:lastPrinted>
  <dcterms:created xsi:type="dcterms:W3CDTF">2015-06-04T07:47:26Z</dcterms:created>
  <dcterms:modified xsi:type="dcterms:W3CDTF">2016-07-20T13:28:10Z</dcterms:modified>
</cp:coreProperties>
</file>